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 23\"/>
    </mc:Choice>
  </mc:AlternateContent>
  <bookViews>
    <workbookView xWindow="0" yWindow="0" windowWidth="15360" windowHeight="7815"/>
  </bookViews>
  <sheets>
    <sheet name="11N TV" sheetId="24" r:id="rId1"/>
  </sheets>
  <definedNames>
    <definedName name="_xlnm._FilterDatabase" localSheetId="0" hidden="1">'11N TV'!$C$37:$E$37</definedName>
    <definedName name="_xlnm.Print_Area" localSheetId="0">'11N TV'!$A$1:$AF$91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9" i="24" l="1"/>
  <c r="AF39" i="24" s="1"/>
  <c r="AE40" i="24"/>
  <c r="AF40" i="24" s="1"/>
  <c r="AE41" i="24"/>
  <c r="AF41" i="24" s="1"/>
  <c r="AE42" i="24"/>
  <c r="AF42" i="24" s="1"/>
  <c r="AE43" i="24"/>
  <c r="AF43" i="24" s="1"/>
  <c r="AE44" i="24"/>
  <c r="AF44" i="24" s="1"/>
  <c r="AE45" i="24"/>
  <c r="AF45" i="24" s="1"/>
  <c r="AE46" i="24"/>
  <c r="AF46" i="24" s="1"/>
  <c r="AE47" i="24"/>
  <c r="AF47" i="24" s="1"/>
  <c r="AE48" i="24"/>
  <c r="AF48" i="24" s="1"/>
  <c r="AE49" i="24"/>
  <c r="AF49" i="24" s="1"/>
  <c r="AE50" i="24"/>
  <c r="AF50" i="24" s="1"/>
  <c r="AE51" i="24"/>
  <c r="AF51" i="24" s="1"/>
  <c r="AE52" i="24"/>
  <c r="AF52" i="24" s="1"/>
  <c r="AE53" i="24"/>
  <c r="AF53" i="24" s="1"/>
  <c r="AE54" i="24"/>
  <c r="AF54" i="24" s="1"/>
  <c r="AE55" i="24"/>
  <c r="AF55" i="24" s="1"/>
  <c r="AE56" i="24"/>
  <c r="AF56" i="24" s="1"/>
  <c r="AE57" i="24"/>
  <c r="AF57" i="24" s="1"/>
  <c r="AE58" i="24"/>
  <c r="AF58" i="24" s="1"/>
  <c r="AE59" i="24"/>
  <c r="AF59" i="24" s="1"/>
  <c r="AE60" i="24"/>
  <c r="AF60" i="24" s="1"/>
  <c r="AE61" i="24"/>
  <c r="AF61" i="24" s="1"/>
  <c r="AE62" i="24"/>
  <c r="AF62" i="24" s="1"/>
  <c r="AE63" i="24"/>
  <c r="AF63" i="24" s="1"/>
  <c r="AE64" i="24"/>
  <c r="AF64" i="24" s="1"/>
  <c r="AE65" i="24"/>
  <c r="AF65" i="24" s="1"/>
  <c r="AE66" i="24"/>
  <c r="AF66" i="24" s="1"/>
  <c r="AE67" i="24"/>
  <c r="AF67" i="24" s="1"/>
  <c r="AE68" i="24"/>
  <c r="AF68" i="24" s="1"/>
  <c r="AE69" i="24"/>
  <c r="AF69" i="24" s="1"/>
  <c r="AE70" i="24"/>
  <c r="AF70" i="24" s="1"/>
  <c r="AE71" i="24"/>
  <c r="AF71" i="24" s="1"/>
  <c r="AE72" i="24"/>
  <c r="AF72" i="24" s="1"/>
  <c r="AE73" i="24"/>
  <c r="AF73" i="24" s="1"/>
  <c r="AE74" i="24"/>
  <c r="AF74" i="24" s="1"/>
  <c r="AE75" i="24"/>
  <c r="AF75" i="24" s="1"/>
  <c r="AE76" i="24"/>
  <c r="AF76" i="24" s="1"/>
  <c r="AE77" i="24"/>
  <c r="AF77" i="24" s="1"/>
  <c r="AE78" i="24"/>
  <c r="AF78" i="24" s="1"/>
  <c r="AE79" i="24"/>
  <c r="AF79" i="24" s="1"/>
  <c r="AE80" i="24"/>
  <c r="AF80" i="24" s="1"/>
  <c r="AD81" i="24" l="1"/>
  <c r="AC81" i="24"/>
  <c r="AB81" i="24"/>
  <c r="AA81" i="24"/>
  <c r="AI30" i="24" s="1"/>
  <c r="AJ30" i="24" s="1"/>
  <c r="Z81" i="24"/>
  <c r="Y81" i="24"/>
  <c r="X81" i="24"/>
  <c r="W81" i="24"/>
  <c r="AI26" i="24" s="1"/>
  <c r="AJ26" i="24" s="1"/>
  <c r="V81" i="24"/>
  <c r="U81" i="24"/>
  <c r="AI24" i="24" s="1"/>
  <c r="AJ24" i="24" s="1"/>
  <c r="T81" i="24"/>
  <c r="S81" i="24"/>
  <c r="AI22" i="24" s="1"/>
  <c r="AJ22" i="24" s="1"/>
  <c r="R81" i="24"/>
  <c r="AI21" i="24" s="1"/>
  <c r="AJ21" i="24" s="1"/>
  <c r="Q81" i="24"/>
  <c r="P81" i="24"/>
  <c r="O81" i="24"/>
  <c r="AI18" i="24" s="1"/>
  <c r="AJ18" i="24" s="1"/>
  <c r="N81" i="24"/>
  <c r="AI17" i="24" s="1"/>
  <c r="AJ17" i="24" s="1"/>
  <c r="M81" i="24"/>
  <c r="AI16" i="24" s="1"/>
  <c r="AJ16" i="24" s="1"/>
  <c r="L81" i="24"/>
  <c r="AI15" i="24" s="1"/>
  <c r="K81" i="24"/>
  <c r="AI14" i="24" s="1"/>
  <c r="J81" i="24"/>
  <c r="AI13" i="24" s="1"/>
  <c r="I81" i="24"/>
  <c r="AI12" i="24" s="1"/>
  <c r="AJ12" i="24" s="1"/>
  <c r="H81" i="24"/>
  <c r="AI11" i="24" s="1"/>
  <c r="AJ11" i="24" s="1"/>
  <c r="G81" i="24"/>
  <c r="AI10" i="24" s="1"/>
  <c r="AJ10" i="24" s="1"/>
  <c r="F81" i="24"/>
  <c r="AI9" i="24" s="1"/>
  <c r="AJ9" i="24" s="1"/>
  <c r="AE38" i="24"/>
  <c r="F34" i="24"/>
  <c r="AI33" i="24"/>
  <c r="AJ33" i="24" s="1"/>
  <c r="AH33" i="24"/>
  <c r="AI32" i="24"/>
  <c r="AJ32" i="24" s="1"/>
  <c r="AH32" i="24"/>
  <c r="AI31" i="24"/>
  <c r="AJ31" i="24" s="1"/>
  <c r="AH31" i="24"/>
  <c r="AH30" i="24"/>
  <c r="AI29" i="24"/>
  <c r="AJ29" i="24" s="1"/>
  <c r="AH29" i="24"/>
  <c r="AI28" i="24"/>
  <c r="AJ28" i="24" s="1"/>
  <c r="AH28" i="24"/>
  <c r="AI27" i="24"/>
  <c r="AJ27" i="24" s="1"/>
  <c r="AH27" i="24"/>
  <c r="AH26" i="24"/>
  <c r="AI25" i="24"/>
  <c r="AJ25" i="24" s="1"/>
  <c r="AH25" i="24"/>
  <c r="AH24" i="24"/>
  <c r="AI23" i="24"/>
  <c r="AJ23" i="24" s="1"/>
  <c r="AH23" i="24"/>
  <c r="AH22" i="24"/>
  <c r="AH21" i="24"/>
  <c r="AI20" i="24"/>
  <c r="AJ20" i="24" s="1"/>
  <c r="AH20" i="24"/>
  <c r="AI19" i="24"/>
  <c r="AJ19" i="24" s="1"/>
  <c r="AH19" i="24"/>
  <c r="AH18" i="24"/>
  <c r="AH17" i="24"/>
  <c r="AH16" i="24"/>
  <c r="AH15" i="24"/>
  <c r="AH14" i="24"/>
  <c r="AH13" i="24"/>
  <c r="AH12" i="24"/>
  <c r="AH11" i="24"/>
  <c r="AH10" i="24"/>
  <c r="AH9" i="24"/>
  <c r="AH3" i="24"/>
  <c r="AH2" i="24"/>
  <c r="AJ13" i="24" l="1"/>
  <c r="AJ14" i="24"/>
  <c r="AJ15" i="24"/>
  <c r="O15" i="24"/>
  <c r="AE16" i="24"/>
  <c r="AF38" i="24"/>
  <c r="O11" i="24" s="1"/>
  <c r="O9" i="24"/>
  <c r="W16" i="24"/>
  <c r="R7" i="24" l="1"/>
  <c r="O10" i="24"/>
  <c r="O12" i="24"/>
  <c r="O13" i="24"/>
  <c r="O16" i="24" l="1"/>
  <c r="AD5" i="24" s="1"/>
</calcChain>
</file>

<file path=xl/sharedStrings.xml><?xml version="1.0" encoding="utf-8"?>
<sst xmlns="http://schemas.openxmlformats.org/spreadsheetml/2006/main" count="41" uniqueCount="41">
  <si>
    <t>SORU ANALİZİ VE SINAV BAŞARI DEĞERLENDİRMESİ</t>
  </si>
  <si>
    <t xml:space="preserve">Okul </t>
  </si>
  <si>
    <t>DENİZ YILDIZLARI MTAL</t>
  </si>
  <si>
    <t xml:space="preserve">Sınıf </t>
  </si>
  <si>
    <t>SINAVIN DEĞERLENDİRİLMESİ</t>
  </si>
  <si>
    <t xml:space="preserve">Öğretim Yılı </t>
  </si>
  <si>
    <t>Sınav No</t>
  </si>
  <si>
    <t xml:space="preserve">Dönem </t>
  </si>
  <si>
    <t>Ders</t>
  </si>
  <si>
    <t>Yapılan sınavda sınıfın genel başarı yüzdesi</t>
  </si>
  <si>
    <t>olmuştur.</t>
  </si>
  <si>
    <t>Buraya dokunmayınız. Yazıcıda bu kısım çıkmaz.Formüller için gereklidir. Sakın Silmeyin…</t>
  </si>
  <si>
    <t>Öğretmen</t>
  </si>
  <si>
    <t>Aşağıda belirtilen konularda başarı oranı %50 nin altında kalmıştır.</t>
  </si>
  <si>
    <t>Soru ve Kazanımların ilgili olduğu konular</t>
  </si>
  <si>
    <t>Puan</t>
  </si>
  <si>
    <t>SINAV ANALİZİ</t>
  </si>
  <si>
    <t>Geçmez (0-49.99)alan öğrenci sayısı</t>
  </si>
  <si>
    <t>Geçer (50-59.99)alan öğrenci sayısı</t>
  </si>
  <si>
    <t>Orta (60-69.99)alan öğrenci sayısı</t>
  </si>
  <si>
    <t>İyi (70-84.99)alan öğrenci sayısı</t>
  </si>
  <si>
    <t>Pekiyi (85-100)alan öğrenci sayısı</t>
  </si>
  <si>
    <t>Alınan puanların ortalaması</t>
  </si>
  <si>
    <t>Sınıfın Başarı Yüzdesi</t>
  </si>
  <si>
    <t>GRAFİK ANALİZ</t>
  </si>
  <si>
    <t>TOPLAM</t>
  </si>
  <si>
    <t>ÖĞRENCİNİN</t>
  </si>
  <si>
    <t>SORULAR</t>
  </si>
  <si>
    <t>PUAN</t>
  </si>
  <si>
    <t>SONUÇ</t>
  </si>
  <si>
    <t>SIRA
NO</t>
  </si>
  <si>
    <t>OKUL
 NO</t>
  </si>
  <si>
    <t>ADI VE SOYADI</t>
  </si>
  <si>
    <t>SORULARA GÖRE BAŞARI (%)</t>
  </si>
  <si>
    <t>Okul Müdürü</t>
  </si>
  <si>
    <t>Barış ŞİMDİ</t>
  </si>
  <si>
    <t>EN YÜKSEK NOT:</t>
  </si>
  <si>
    <t>EN DÜŞÜK NOT:</t>
  </si>
  <si>
    <t>Sınav Tarihi</t>
  </si>
  <si>
    <t>Başarı oranı %50 altında kalan konular tekrar anlatıldı.</t>
  </si>
  <si>
    <t>DENİZ YILDIZLARI MESLEKİ VE TEKNİK ANADOLU LİSESİ 2022 2023 EĞİTİM ÖĞRETİM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</si>
</sst>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%0"/>
    <numFmt numFmtId="165" formatCode="dd/mm/yyyy;@"/>
  </numFmts>
  <fonts count="3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u/>
      <sz val="10"/>
      <name val="Arial Tur"/>
      <charset val="162"/>
    </font>
    <font>
      <b/>
      <u/>
      <sz val="16"/>
      <name val="Times New Roman"/>
      <family val="1"/>
      <charset val="162"/>
    </font>
    <font>
      <u/>
      <sz val="10"/>
      <color indexed="10"/>
      <name val="Arial Tur"/>
      <charset val="162"/>
    </font>
    <font>
      <b/>
      <u/>
      <sz val="11"/>
      <name val="Calibri"/>
      <family val="2"/>
      <charset val="162"/>
    </font>
    <font>
      <u/>
      <sz val="11"/>
      <name val="Calibri"/>
      <family val="2"/>
      <charset val="162"/>
    </font>
    <font>
      <b/>
      <u/>
      <sz val="10"/>
      <name val="Tahoma"/>
      <family val="2"/>
      <charset val="162"/>
    </font>
    <font>
      <b/>
      <u/>
      <sz val="11"/>
      <name val="Tahoma"/>
      <family val="2"/>
      <charset val="162"/>
    </font>
    <font>
      <u/>
      <sz val="10"/>
      <color theme="10"/>
      <name val="Arial Tur"/>
      <charset val="162"/>
    </font>
    <font>
      <u/>
      <sz val="10"/>
      <color indexed="12"/>
      <name val="Arial Tur"/>
      <charset val="162"/>
    </font>
    <font>
      <u/>
      <sz val="11"/>
      <color indexed="60"/>
      <name val="Arial Tur"/>
      <charset val="162"/>
    </font>
    <font>
      <b/>
      <u/>
      <sz val="8"/>
      <name val="Tahoma"/>
      <family val="2"/>
      <charset val="162"/>
    </font>
    <font>
      <sz val="10"/>
      <name val="Tahoma"/>
      <family val="2"/>
      <charset val="162"/>
    </font>
    <font>
      <u/>
      <sz val="8"/>
      <name val="Tahoma"/>
      <family val="2"/>
      <charset val="162"/>
    </font>
    <font>
      <u/>
      <sz val="10"/>
      <name val="Tahoma"/>
      <family val="2"/>
      <charset val="162"/>
    </font>
    <font>
      <sz val="11"/>
      <name val="Times New Roman"/>
      <family val="1"/>
      <charset val="162"/>
    </font>
    <font>
      <u/>
      <sz val="9"/>
      <name val="Tahoma"/>
      <family val="2"/>
      <charset val="162"/>
    </font>
    <font>
      <sz val="8.5"/>
      <name val="Tahoma"/>
      <family val="2"/>
      <charset val="162"/>
    </font>
    <font>
      <u/>
      <sz val="8.5"/>
      <name val="Tahoma"/>
      <family val="2"/>
      <charset val="162"/>
    </font>
    <font>
      <sz val="11"/>
      <color theme="1"/>
      <name val="Times New Roman"/>
      <family val="1"/>
      <charset val="162"/>
    </font>
    <font>
      <sz val="9"/>
      <color indexed="8"/>
      <name val="Tahoma"/>
      <family val="2"/>
      <charset val="162"/>
    </font>
    <font>
      <sz val="9"/>
      <name val="Tahoma"/>
      <family val="2"/>
      <charset val="162"/>
    </font>
    <font>
      <sz val="9"/>
      <color theme="1"/>
      <name val="Times New Roman"/>
      <family val="1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0"/>
      <name val="Tahoma"/>
      <family val="2"/>
      <charset val="162"/>
    </font>
    <font>
      <b/>
      <sz val="11"/>
      <name val="Times New Roman"/>
      <family val="1"/>
      <charset val="162"/>
    </font>
    <font>
      <sz val="9"/>
      <name val="Arial Tur"/>
      <charset val="162"/>
    </font>
    <font>
      <sz val="10"/>
      <color indexed="8"/>
      <name val="ARIAL"/>
      <charset val="1"/>
    </font>
    <font>
      <i/>
      <u/>
      <sz val="10"/>
      <color indexed="8"/>
      <name val="ARIAL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150">
    <xf numFmtId="0" fontId="0" fillId="0" borderId="0" xfId="0"/>
    <xf numFmtId="0" fontId="2" fillId="0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Fill="1" applyProtection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12" fillId="3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 shrinkToFit="1"/>
    </xf>
    <xf numFmtId="0" fontId="13" fillId="4" borderId="14" xfId="0" applyFont="1" applyFill="1" applyBorder="1" applyAlignment="1" applyProtection="1">
      <alignment horizontal="center" vertical="center" shrinkToFit="1"/>
      <protection locked="0"/>
    </xf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/>
    <xf numFmtId="0" fontId="7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0" fontId="7" fillId="0" borderId="4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5" xfId="0" applyFont="1" applyFill="1" applyBorder="1" applyAlignment="1" applyProtection="1">
      <alignment vertical="top"/>
    </xf>
    <xf numFmtId="0" fontId="15" fillId="4" borderId="14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vertical="top"/>
    </xf>
    <xf numFmtId="0" fontId="7" fillId="0" borderId="7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18" fillId="5" borderId="13" xfId="0" applyFont="1" applyFill="1" applyBorder="1" applyAlignment="1">
      <alignment horizontal="center" wrapText="1"/>
    </xf>
    <xf numFmtId="0" fontId="18" fillId="5" borderId="13" xfId="0" applyFont="1" applyFill="1" applyBorder="1" applyAlignment="1">
      <alignment wrapText="1"/>
    </xf>
    <xf numFmtId="1" fontId="15" fillId="4" borderId="27" xfId="0" applyNumberFormat="1" applyFont="1" applyFill="1" applyBorder="1" applyAlignment="1" applyProtection="1">
      <alignment horizontal="center" vertical="center"/>
      <protection locked="0"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18" fillId="6" borderId="13" xfId="0" applyFont="1" applyFill="1" applyBorder="1" applyAlignment="1">
      <alignment horizontal="center" wrapText="1"/>
    </xf>
    <xf numFmtId="0" fontId="18" fillId="6" borderId="13" xfId="0" applyFont="1" applyFill="1" applyBorder="1" applyAlignment="1">
      <alignment wrapText="1"/>
    </xf>
    <xf numFmtId="0" fontId="19" fillId="7" borderId="13" xfId="0" applyFont="1" applyFill="1" applyBorder="1" applyAlignment="1">
      <alignment horizontal="center" wrapText="1"/>
    </xf>
    <xf numFmtId="1" fontId="7" fillId="0" borderId="29" xfId="0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165" fontId="2" fillId="0" borderId="0" xfId="0" applyNumberFormat="1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/>
    <xf numFmtId="0" fontId="20" fillId="0" borderId="13" xfId="0" applyFont="1" applyFill="1" applyBorder="1" applyAlignment="1">
      <alignment horizontal="left"/>
    </xf>
    <xf numFmtId="1" fontId="21" fillId="0" borderId="13" xfId="0" applyNumberFormat="1" applyFont="1" applyBorder="1" applyAlignment="1">
      <alignment horizontal="left" vertical="top"/>
    </xf>
    <xf numFmtId="0" fontId="23" fillId="0" borderId="13" xfId="0" applyFont="1" applyFill="1" applyBorder="1" applyAlignment="1">
      <alignment horizontal="left"/>
    </xf>
    <xf numFmtId="0" fontId="16" fillId="0" borderId="5" xfId="0" applyFont="1" applyFill="1" applyBorder="1" applyAlignment="1" applyProtection="1">
      <alignment vertical="top" wrapText="1" readingOrder="1"/>
    </xf>
    <xf numFmtId="0" fontId="28" fillId="0" borderId="13" xfId="0" applyFont="1" applyFill="1" applyBorder="1" applyAlignment="1">
      <alignment horizontal="left"/>
    </xf>
    <xf numFmtId="0" fontId="22" fillId="5" borderId="13" xfId="0" applyFont="1" applyFill="1" applyBorder="1" applyAlignment="1">
      <alignment horizontal="left" wrapText="1"/>
    </xf>
    <xf numFmtId="0" fontId="18" fillId="5" borderId="1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left" wrapText="1"/>
    </xf>
    <xf numFmtId="1" fontId="15" fillId="0" borderId="13" xfId="0" applyNumberFormat="1" applyFont="1" applyFill="1" applyBorder="1" applyAlignment="1" applyProtection="1">
      <alignment horizontal="center" vertical="center"/>
      <protection locked="0"/>
    </xf>
    <xf numFmtId="1" fontId="29" fillId="0" borderId="13" xfId="0" applyNumberFormat="1" applyFont="1" applyFill="1" applyBorder="1" applyAlignment="1">
      <alignment vertical="top"/>
    </xf>
    <xf numFmtId="0" fontId="24" fillId="0" borderId="7" xfId="0" applyFont="1" applyFill="1" applyBorder="1" applyAlignment="1" applyProtection="1">
      <alignment horizontal="left" vertical="center" shrinkToFit="1"/>
    </xf>
    <xf numFmtId="0" fontId="5" fillId="0" borderId="7" xfId="0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left" vertical="center" shrinkToFit="1"/>
    </xf>
    <xf numFmtId="0" fontId="5" fillId="0" borderId="2" xfId="0" applyFont="1" applyFill="1" applyBorder="1" applyAlignment="1" applyProtection="1">
      <alignment horizontal="left" vertical="center" shrinkToFit="1"/>
    </xf>
    <xf numFmtId="0" fontId="24" fillId="0" borderId="2" xfId="0" applyFont="1" applyFill="1" applyBorder="1" applyAlignment="1" applyProtection="1">
      <alignment horizontal="left" vertical="center" shrinkToFit="1"/>
    </xf>
    <xf numFmtId="0" fontId="5" fillId="0" borderId="6" xfId="0" applyFont="1" applyFill="1" applyBorder="1" applyAlignment="1" applyProtection="1">
      <alignment horizontal="left" vertical="center" shrinkToFit="1"/>
    </xf>
    <xf numFmtId="0" fontId="2" fillId="0" borderId="0" xfId="0" applyFont="1" applyFill="1" applyAlignment="1">
      <alignment horizontal="center"/>
    </xf>
    <xf numFmtId="0" fontId="15" fillId="4" borderId="33" xfId="0" applyFont="1" applyFill="1" applyBorder="1" applyAlignment="1" applyProtection="1">
      <alignment horizontal="left" vertical="center" indent="1" shrinkToFit="1"/>
      <protection locked="0"/>
    </xf>
    <xf numFmtId="0" fontId="15" fillId="4" borderId="27" xfId="0" applyFont="1" applyFill="1" applyBorder="1" applyAlignment="1" applyProtection="1">
      <alignment horizontal="left" vertical="center" indent="1" shrinkToFit="1"/>
      <protection locked="0"/>
    </xf>
    <xf numFmtId="0" fontId="15" fillId="4" borderId="13" xfId="0" applyFont="1" applyFill="1" applyBorder="1" applyAlignment="1" applyProtection="1">
      <alignment horizontal="left" vertical="center" indent="1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textRotation="90"/>
    </xf>
    <xf numFmtId="0" fontId="5" fillId="3" borderId="13" xfId="0" applyFont="1" applyFill="1" applyBorder="1" applyAlignment="1" applyProtection="1">
      <alignment horizontal="center" vertical="center" textRotation="90"/>
    </xf>
    <xf numFmtId="0" fontId="5" fillId="3" borderId="3" xfId="0" applyFont="1" applyFill="1" applyBorder="1" applyAlignment="1" applyProtection="1">
      <alignment horizontal="center" vertical="center" textRotation="90"/>
    </xf>
    <xf numFmtId="0" fontId="5" fillId="3" borderId="26" xfId="0" applyFont="1" applyFill="1" applyBorder="1" applyAlignment="1" applyProtection="1">
      <alignment horizontal="center" vertical="center" textRotation="90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165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13" fillId="4" borderId="33" xfId="0" applyFont="1" applyFill="1" applyBorder="1" applyAlignment="1" applyProtection="1">
      <alignment horizontal="left" vertical="center" indent="1" shrinkToFit="1"/>
      <protection locked="0"/>
    </xf>
    <xf numFmtId="0" fontId="13" fillId="4" borderId="27" xfId="0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horizontal="center" vertical="top"/>
    </xf>
    <xf numFmtId="0" fontId="7" fillId="0" borderId="3" xfId="0" applyFont="1" applyFill="1" applyBorder="1" applyAlignment="1" applyProtection="1">
      <alignment horizontal="center" vertical="top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left" vertical="center" indent="1"/>
    </xf>
    <xf numFmtId="0" fontId="15" fillId="0" borderId="13" xfId="0" applyFont="1" applyFill="1" applyBorder="1" applyAlignment="1" applyProtection="1">
      <alignment horizontal="left" vertical="center" indent="1"/>
    </xf>
    <xf numFmtId="2" fontId="7" fillId="0" borderId="13" xfId="0" applyNumberFormat="1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left" vertical="center" indent="1"/>
    </xf>
    <xf numFmtId="0" fontId="17" fillId="0" borderId="19" xfId="0" applyFont="1" applyFill="1" applyBorder="1" applyAlignment="1" applyProtection="1">
      <alignment horizontal="left" vertical="center" indent="1"/>
    </xf>
    <xf numFmtId="164" fontId="7" fillId="0" borderId="19" xfId="0" applyNumberFormat="1" applyFont="1" applyFill="1" applyBorder="1" applyAlignment="1" applyProtection="1">
      <alignment horizontal="center" vertical="center"/>
    </xf>
    <xf numFmtId="164" fontId="7" fillId="0" borderId="20" xfId="0" applyNumberFormat="1" applyFont="1" applyFill="1" applyBorder="1" applyAlignment="1" applyProtection="1">
      <alignment horizontal="center" vertical="center"/>
    </xf>
    <xf numFmtId="0" fontId="16" fillId="0" borderId="30" xfId="0" applyFont="1" applyFill="1" applyBorder="1" applyAlignment="1" applyProtection="1">
      <alignment horizontal="center" vertical="top" wrapText="1" shrinkToFit="1" readingOrder="1"/>
      <protection locked="0"/>
    </xf>
    <xf numFmtId="0" fontId="16" fillId="0" borderId="31" xfId="0" applyFont="1" applyFill="1" applyBorder="1" applyAlignment="1" applyProtection="1">
      <alignment horizontal="center" vertical="top" wrapText="1" shrinkToFit="1" readingOrder="1"/>
      <protection locked="0"/>
    </xf>
    <xf numFmtId="0" fontId="16" fillId="0" borderId="32" xfId="0" applyFont="1" applyFill="1" applyBorder="1" applyAlignment="1" applyProtection="1">
      <alignment horizontal="center" vertical="top" wrapText="1" shrinkToFit="1" readingOrder="1"/>
      <protection locked="0"/>
    </xf>
    <xf numFmtId="0" fontId="14" fillId="0" borderId="12" xfId="0" applyFont="1" applyFill="1" applyBorder="1" applyAlignment="1" applyProtection="1">
      <alignment horizontal="left" vertical="center" indent="1"/>
    </xf>
    <xf numFmtId="0" fontId="14" fillId="0" borderId="13" xfId="0" applyFont="1" applyFill="1" applyBorder="1" applyAlignment="1" applyProtection="1">
      <alignment horizontal="left" vertical="center" indent="1"/>
    </xf>
    <xf numFmtId="1" fontId="7" fillId="0" borderId="13" xfId="0" applyNumberFormat="1" applyFont="1" applyFill="1" applyBorder="1" applyAlignment="1" applyProtection="1">
      <alignment horizontal="center" vertical="center"/>
    </xf>
    <xf numFmtId="1" fontId="7" fillId="0" borderId="14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top" wrapText="1" shrinkToFit="1" readingOrder="1"/>
      <protection locked="0"/>
    </xf>
    <xf numFmtId="0" fontId="16" fillId="0" borderId="2" xfId="0" applyFont="1" applyFill="1" applyBorder="1" applyAlignment="1" applyProtection="1">
      <alignment horizontal="left" vertical="top" wrapText="1" shrinkToFit="1" readingOrder="1"/>
      <protection locked="0"/>
    </xf>
    <xf numFmtId="0" fontId="16" fillId="0" borderId="3" xfId="0" applyFont="1" applyFill="1" applyBorder="1" applyAlignment="1" applyProtection="1">
      <alignment horizontal="left" vertical="top" wrapText="1" shrinkToFit="1" readingOrder="1"/>
      <protection locked="0"/>
    </xf>
    <xf numFmtId="0" fontId="16" fillId="0" borderId="4" xfId="0" applyFont="1" applyFill="1" applyBorder="1" applyAlignment="1" applyProtection="1">
      <alignment horizontal="left" vertical="top" wrapText="1" shrinkToFit="1" readingOrder="1"/>
      <protection locked="0"/>
    </xf>
    <xf numFmtId="0" fontId="16" fillId="0" borderId="0" xfId="0" applyFont="1" applyFill="1" applyBorder="1" applyAlignment="1" applyProtection="1">
      <alignment horizontal="left" vertical="top" wrapText="1" shrinkToFit="1" readingOrder="1"/>
      <protection locked="0"/>
    </xf>
    <xf numFmtId="0" fontId="16" fillId="0" borderId="5" xfId="0" applyFont="1" applyFill="1" applyBorder="1" applyAlignment="1" applyProtection="1">
      <alignment horizontal="left" vertical="top" wrapText="1" shrinkToFit="1" readingOrder="1"/>
      <protection locked="0"/>
    </xf>
    <xf numFmtId="164" fontId="26" fillId="0" borderId="2" xfId="0" applyNumberFormat="1" applyFont="1" applyFill="1" applyBorder="1" applyAlignment="1" applyProtection="1">
      <alignment horizontal="center" vertical="center" shrinkToFit="1" readingOrder="1"/>
    </xf>
    <xf numFmtId="0" fontId="11" fillId="2" borderId="0" xfId="0" applyFont="1" applyFill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shrinkToFit="1"/>
    </xf>
    <xf numFmtId="14" fontId="6" fillId="0" borderId="7" xfId="0" applyNumberFormat="1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left" vertical="center" shrinkToFit="1"/>
    </xf>
    <xf numFmtId="0" fontId="27" fillId="0" borderId="4" xfId="0" applyFont="1" applyFill="1" applyBorder="1" applyAlignment="1" applyProtection="1">
      <alignment horizontal="left" vertical="top" wrapText="1" indent="1" readingOrder="1"/>
    </xf>
    <xf numFmtId="0" fontId="27" fillId="0" borderId="0" xfId="0" applyFont="1" applyFill="1" applyBorder="1" applyAlignment="1" applyProtection="1">
      <alignment horizontal="left" vertical="top" wrapText="1" indent="1" readingOrder="1"/>
    </xf>
    <xf numFmtId="0" fontId="27" fillId="0" borderId="5" xfId="0" applyFont="1" applyFill="1" applyBorder="1" applyAlignment="1" applyProtection="1">
      <alignment horizontal="left" vertical="top" wrapText="1" indent="1" readingOrder="1"/>
    </xf>
    <xf numFmtId="0" fontId="16" fillId="8" borderId="9" xfId="0" applyFont="1" applyFill="1" applyBorder="1" applyAlignment="1" applyProtection="1">
      <alignment horizontal="left" vertical="top" wrapText="1" shrinkToFit="1" readingOrder="1"/>
    </xf>
    <xf numFmtId="0" fontId="16" fillId="8" borderId="10" xfId="0" applyFont="1" applyFill="1" applyBorder="1" applyAlignment="1" applyProtection="1">
      <alignment horizontal="left" vertical="top" wrapText="1" shrinkToFit="1" readingOrder="1"/>
    </xf>
    <xf numFmtId="0" fontId="16" fillId="8" borderId="11" xfId="0" applyFont="1" applyFill="1" applyBorder="1" applyAlignment="1" applyProtection="1">
      <alignment horizontal="left" vertical="top" wrapText="1" shrinkToFit="1" readingOrder="1"/>
    </xf>
    <xf numFmtId="0" fontId="16" fillId="8" borderId="12" xfId="0" applyFont="1" applyFill="1" applyBorder="1" applyAlignment="1" applyProtection="1">
      <alignment horizontal="left" vertical="top" wrapText="1" shrinkToFit="1" readingOrder="1"/>
    </xf>
    <xf numFmtId="0" fontId="16" fillId="8" borderId="13" xfId="0" applyFont="1" applyFill="1" applyBorder="1" applyAlignment="1" applyProtection="1">
      <alignment horizontal="left" vertical="top" wrapText="1" shrinkToFit="1" readingOrder="1"/>
    </xf>
    <xf numFmtId="0" fontId="16" fillId="8" borderId="14" xfId="0" applyFont="1" applyFill="1" applyBorder="1" applyAlignment="1" applyProtection="1">
      <alignment horizontal="left" vertical="top" wrapText="1" shrinkToFit="1" readingOrder="1"/>
    </xf>
    <xf numFmtId="0" fontId="16" fillId="8" borderId="18" xfId="0" applyFont="1" applyFill="1" applyBorder="1" applyAlignment="1" applyProtection="1">
      <alignment horizontal="left" vertical="top" wrapText="1" shrinkToFit="1" readingOrder="1"/>
    </xf>
    <xf numFmtId="0" fontId="16" fillId="8" borderId="19" xfId="0" applyFont="1" applyFill="1" applyBorder="1" applyAlignment="1" applyProtection="1">
      <alignment horizontal="left" vertical="top" wrapText="1" shrinkToFit="1" readingOrder="1"/>
    </xf>
    <xf numFmtId="0" fontId="16" fillId="8" borderId="20" xfId="0" applyFont="1" applyFill="1" applyBorder="1" applyAlignment="1" applyProtection="1">
      <alignment horizontal="left" vertical="top" wrapText="1" shrinkToFit="1" readingOrder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24" fillId="0" borderId="0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right" vertical="center" shrinkToFit="1"/>
    </xf>
    <xf numFmtId="0" fontId="24" fillId="0" borderId="5" xfId="0" applyFont="1" applyFill="1" applyBorder="1" applyAlignment="1" applyProtection="1">
      <alignment horizontal="left" vertical="center" shrinkToFit="1"/>
    </xf>
    <xf numFmtId="0" fontId="16" fillId="0" borderId="1" xfId="0" applyFont="1" applyFill="1" applyBorder="1" applyAlignment="1" applyProtection="1">
      <alignment horizontal="right" vertical="top" wrapText="1" readingOrder="1"/>
    </xf>
    <xf numFmtId="0" fontId="16" fillId="0" borderId="2" xfId="0" applyFont="1" applyFill="1" applyBorder="1" applyAlignment="1" applyProtection="1">
      <alignment horizontal="right" vertical="top" wrapText="1" readingOrder="1"/>
    </xf>
    <xf numFmtId="0" fontId="3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5" fillId="0" borderId="2" xfId="0" applyFont="1" applyFill="1" applyBorder="1" applyAlignment="1" applyProtection="1">
      <alignment horizontal="left" vertical="center" shrinkToFit="1"/>
    </xf>
    <xf numFmtId="0" fontId="5" fillId="0" borderId="2" xfId="0" applyFont="1" applyFill="1" applyBorder="1" applyAlignment="1" applyProtection="1">
      <alignment horizontal="right" vertical="center" shrinkToFit="1"/>
    </xf>
    <xf numFmtId="0" fontId="24" fillId="0" borderId="3" xfId="0" applyFont="1" applyFill="1" applyBorder="1" applyAlignment="1" applyProtection="1">
      <alignment horizontal="left" vertical="center" shrinkToFit="1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10" fillId="2" borderId="0" xfId="1" applyFont="1" applyFill="1" applyAlignment="1">
      <alignment horizontal="center"/>
    </xf>
    <xf numFmtId="1" fontId="15" fillId="0" borderId="27" xfId="0" applyNumberFormat="1" applyFont="1" applyFill="1" applyBorder="1" applyAlignment="1" applyProtection="1">
      <alignment horizontal="center" vertical="center"/>
      <protection locked="0"/>
    </xf>
    <xf numFmtId="1" fontId="30" fillId="0" borderId="13" xfId="0" applyNumberFormat="1" applyFont="1" applyFill="1" applyBorder="1" applyAlignment="1">
      <alignment vertical="top"/>
    </xf>
  </cellXfs>
  <cellStyles count="3">
    <cellStyle name="Köprü" xfId="1" builtinId="8"/>
    <cellStyle name="Normal" xfId="0" builtinId="0"/>
    <cellStyle name="Normal 2" xfId="2"/>
  </cellStyles>
  <dxfs count="4">
    <dxf>
      <font>
        <b/>
        <i val="0"/>
        <color indexed="60"/>
      </font>
      <fill>
        <patternFill>
          <bgColor indexed="13"/>
        </patternFill>
      </fill>
    </dxf>
    <dxf>
      <font>
        <b/>
        <i/>
        <color indexed="10"/>
      </font>
    </dxf>
    <dxf>
      <font>
        <b/>
        <i val="0"/>
        <color indexed="60"/>
      </font>
      <fill>
        <patternFill>
          <bgColor indexed="13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BAŞARI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'11N TV'!$F$81:$AD$81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B-4D4B-BF4F-A06EB935D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85183488"/>
        <c:axId val="85459712"/>
      </c:barChart>
      <c:catAx>
        <c:axId val="851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545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45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518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93430656934307"/>
          <c:y val="9.7222222222222224E-2"/>
          <c:w val="0.71970802919708199"/>
          <c:h val="0.79166666666666652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'11N TV'!$H$9:$H$13</c:f>
              <c:strCache>
                <c:ptCount val="5"/>
                <c:pt idx="0">
                  <c:v>Geçmez (0-49.99)alan öğrenci sayısı</c:v>
                </c:pt>
                <c:pt idx="1">
                  <c:v>Geçer (50-59.99)alan öğrenci sayısı</c:v>
                </c:pt>
                <c:pt idx="2">
                  <c:v>Orta (60-69.99)alan öğrenci sayısı</c:v>
                </c:pt>
                <c:pt idx="3">
                  <c:v>İyi (70-84.99)alan öğrenci sayısı</c:v>
                </c:pt>
                <c:pt idx="4">
                  <c:v>Pekiyi (85-100)alan öğrenci sayısı</c:v>
                </c:pt>
              </c:strCache>
            </c:strRef>
          </c:cat>
          <c:val>
            <c:numRef>
              <c:f>'11N TV'!$O$9:$O$13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A-4BD0-81D1-F84CADC6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5483904"/>
        <c:axId val="85485440"/>
      </c:barChart>
      <c:catAx>
        <c:axId val="854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5485440"/>
        <c:crosses val="autoZero"/>
        <c:auto val="1"/>
        <c:lblAlgn val="ctr"/>
        <c:lblOffset val="100"/>
        <c:noMultiLvlLbl val="0"/>
      </c:catAx>
      <c:valAx>
        <c:axId val="854854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5483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18</xdr:row>
      <xdr:rowOff>7620</xdr:rowOff>
    </xdr:from>
    <xdr:to>
      <xdr:col>31</xdr:col>
      <xdr:colOff>510540</xdr:colOff>
      <xdr:row>27</xdr:row>
      <xdr:rowOff>106680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106680</xdr:colOff>
      <xdr:row>28</xdr:row>
      <xdr:rowOff>0</xdr:rowOff>
    </xdr:from>
    <xdr:to>
      <xdr:col>31</xdr:col>
      <xdr:colOff>510540</xdr:colOff>
      <xdr:row>33</xdr:row>
      <xdr:rowOff>137160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ataksak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J86"/>
  <sheetViews>
    <sheetView tabSelected="1" view="pageBreakPreview" topLeftCell="A61" zoomScale="85" zoomScaleSheetLayoutView="85" workbookViewId="0">
      <selection activeCell="E84" sqref="E84"/>
    </sheetView>
  </sheetViews>
  <sheetFormatPr defaultColWidth="9.140625" defaultRowHeight="12.75"/>
  <cols>
    <col min="1" max="1" width="2.85546875" style="1" customWidth="1"/>
    <col min="2" max="2" width="2.7109375" style="1" customWidth="1"/>
    <col min="3" max="3" width="5.5703125" style="1" customWidth="1"/>
    <col min="4" max="4" width="6.7109375" style="1" customWidth="1"/>
    <col min="5" max="5" width="26.42578125" style="1" customWidth="1"/>
    <col min="6" max="6" width="4.5703125" style="1" customWidth="1"/>
    <col min="7" max="13" width="3.7109375" style="1" customWidth="1"/>
    <col min="14" max="14" width="4.7109375" style="1" customWidth="1"/>
    <col min="15" max="30" width="3.7109375" style="1" customWidth="1"/>
    <col min="31" max="31" width="5.5703125" style="1" customWidth="1"/>
    <col min="32" max="32" width="10.28515625" style="1" customWidth="1"/>
    <col min="33" max="33" width="8.42578125" style="1" customWidth="1"/>
    <col min="34" max="34" width="23.42578125" style="2" customWidth="1"/>
    <col min="35" max="35" width="9.140625" style="3"/>
    <col min="36" max="36" width="28.42578125" style="3" customWidth="1"/>
    <col min="37" max="16384" width="9.140625" style="1"/>
  </cols>
  <sheetData>
    <row r="1" spans="2:36" ht="20.25">
      <c r="C1" s="136" t="s">
        <v>40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2:36" ht="30" customHeight="1" thickBot="1">
      <c r="B2" s="4"/>
      <c r="C2" s="136" t="s">
        <v>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5"/>
      <c r="AH2" s="137" t="e">
        <f>#REF!</f>
        <v>#REF!</v>
      </c>
      <c r="AI2" s="137"/>
      <c r="AJ2" s="137"/>
    </row>
    <row r="3" spans="2:36" ht="15" customHeight="1">
      <c r="B3" s="6"/>
      <c r="C3" s="56" t="s">
        <v>1</v>
      </c>
      <c r="D3" s="57"/>
      <c r="E3" s="138" t="s">
        <v>2</v>
      </c>
      <c r="F3" s="138"/>
      <c r="G3" s="139" t="s">
        <v>3</v>
      </c>
      <c r="H3" s="139"/>
      <c r="I3" s="139"/>
      <c r="J3" s="139"/>
      <c r="K3" s="58"/>
      <c r="L3" s="58"/>
      <c r="M3" s="58"/>
      <c r="N3" s="58"/>
      <c r="O3" s="58"/>
      <c r="P3" s="140"/>
      <c r="Q3" s="7"/>
      <c r="R3" s="141" t="s">
        <v>4</v>
      </c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3"/>
      <c r="AG3" s="5"/>
      <c r="AH3" s="147" t="e">
        <f>#REF!</f>
        <v>#REF!</v>
      </c>
      <c r="AI3" s="137"/>
      <c r="AJ3" s="137"/>
    </row>
    <row r="4" spans="2:36" ht="15" customHeight="1" thickBot="1">
      <c r="B4" s="6"/>
      <c r="C4" s="129" t="s">
        <v>5</v>
      </c>
      <c r="D4" s="130"/>
      <c r="E4" s="131"/>
      <c r="F4" s="131"/>
      <c r="G4" s="132" t="s">
        <v>6</v>
      </c>
      <c r="H4" s="132"/>
      <c r="I4" s="132"/>
      <c r="J4" s="132"/>
      <c r="K4" s="131"/>
      <c r="L4" s="131"/>
      <c r="M4" s="131"/>
      <c r="N4" s="131"/>
      <c r="O4" s="131"/>
      <c r="P4" s="133"/>
      <c r="Q4" s="8"/>
      <c r="R4" s="144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6"/>
    </row>
    <row r="5" spans="2:36" ht="15" customHeight="1">
      <c r="B5" s="6"/>
      <c r="C5" s="129" t="s">
        <v>7</v>
      </c>
      <c r="D5" s="130"/>
      <c r="E5" s="131"/>
      <c r="F5" s="131"/>
      <c r="G5" s="132" t="s">
        <v>8</v>
      </c>
      <c r="H5" s="132"/>
      <c r="I5" s="132"/>
      <c r="J5" s="132"/>
      <c r="K5" s="131"/>
      <c r="L5" s="131"/>
      <c r="M5" s="131"/>
      <c r="N5" s="131"/>
      <c r="O5" s="131"/>
      <c r="P5" s="133"/>
      <c r="Q5" s="7"/>
      <c r="R5" s="134" t="s">
        <v>9</v>
      </c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06" t="e">
        <f>O16</f>
        <v>#DIV/0!</v>
      </c>
      <c r="AE5" s="106"/>
      <c r="AF5" s="46" t="s">
        <v>10</v>
      </c>
      <c r="AH5" s="107" t="s">
        <v>11</v>
      </c>
      <c r="AI5" s="107"/>
      <c r="AJ5" s="107"/>
    </row>
    <row r="6" spans="2:36" ht="15" customHeight="1" thickBot="1">
      <c r="B6" s="6"/>
      <c r="C6" s="59" t="s">
        <v>12</v>
      </c>
      <c r="D6" s="55"/>
      <c r="E6" s="54"/>
      <c r="F6" s="54"/>
      <c r="G6" s="108" t="s">
        <v>38</v>
      </c>
      <c r="H6" s="108"/>
      <c r="I6" s="108"/>
      <c r="J6" s="108"/>
      <c r="K6" s="109"/>
      <c r="L6" s="110"/>
      <c r="M6" s="110"/>
      <c r="N6" s="110"/>
      <c r="O6" s="110"/>
      <c r="P6" s="111"/>
      <c r="Q6" s="7"/>
      <c r="R6" s="112" t="s">
        <v>13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4"/>
      <c r="AH6" s="107"/>
      <c r="AI6" s="107"/>
      <c r="AJ6" s="107"/>
    </row>
    <row r="7" spans="2:36" ht="13.5" customHeight="1" thickBot="1">
      <c r="B7" s="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  <c r="R7" s="115" t="str">
        <f>CONCATENATE(AJ9,AJ10,AJ11,AJ12,AJ13,AJ14,AJ15,AJ16,AJ17,AJ18,AJ19,AJ20,AJ21,AJ23,AJ24,AJ25,AJ26,AJ27,AJ28,AJ29,AJ30,AJ31,AJ32,AJ33)</f>
        <v/>
      </c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7"/>
      <c r="AH7" s="107"/>
      <c r="AI7" s="107"/>
      <c r="AJ7" s="107"/>
    </row>
    <row r="8" spans="2:36" ht="27" customHeight="1">
      <c r="B8" s="4"/>
      <c r="C8" s="124" t="s">
        <v>14</v>
      </c>
      <c r="D8" s="125"/>
      <c r="E8" s="125"/>
      <c r="F8" s="9" t="s">
        <v>15</v>
      </c>
      <c r="G8" s="8"/>
      <c r="H8" s="126" t="s">
        <v>16</v>
      </c>
      <c r="I8" s="127"/>
      <c r="J8" s="127"/>
      <c r="K8" s="127"/>
      <c r="L8" s="127"/>
      <c r="M8" s="127"/>
      <c r="N8" s="127"/>
      <c r="O8" s="127"/>
      <c r="P8" s="128"/>
      <c r="Q8" s="10"/>
      <c r="R8" s="118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</row>
    <row r="9" spans="2:36" ht="20.100000000000001" customHeight="1">
      <c r="B9" s="4"/>
      <c r="C9" s="11">
        <v>1</v>
      </c>
      <c r="D9" s="77"/>
      <c r="E9" s="78"/>
      <c r="F9" s="12"/>
      <c r="G9" s="8"/>
      <c r="H9" s="96" t="s">
        <v>17</v>
      </c>
      <c r="I9" s="97"/>
      <c r="J9" s="97"/>
      <c r="K9" s="97"/>
      <c r="L9" s="97"/>
      <c r="M9" s="97"/>
      <c r="N9" s="97"/>
      <c r="O9" s="98">
        <f>COUNTIF(AF38:AF80,"GEÇMEZ")</f>
        <v>0</v>
      </c>
      <c r="P9" s="99"/>
      <c r="Q9" s="10"/>
      <c r="R9" s="118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20"/>
      <c r="AH9" s="13" t="str">
        <f t="shared" ref="AH9:AH33" si="0">IF(D9=0,"",D9)</f>
        <v/>
      </c>
      <c r="AI9" s="14" t="str">
        <f>F81</f>
        <v xml:space="preserve"> </v>
      </c>
      <c r="AJ9" s="3" t="str">
        <f t="shared" ref="AJ9:AJ33" si="1">IF(AI9&lt;50,"    * "&amp;AH9,"")</f>
        <v/>
      </c>
    </row>
    <row r="10" spans="2:36" ht="20.100000000000001" customHeight="1" thickBot="1">
      <c r="B10" s="4"/>
      <c r="C10" s="11">
        <v>2</v>
      </c>
      <c r="D10" s="77"/>
      <c r="E10" s="78"/>
      <c r="F10" s="12"/>
      <c r="G10" s="8"/>
      <c r="H10" s="96" t="s">
        <v>18</v>
      </c>
      <c r="I10" s="97"/>
      <c r="J10" s="97"/>
      <c r="K10" s="97"/>
      <c r="L10" s="97"/>
      <c r="M10" s="97"/>
      <c r="N10" s="97"/>
      <c r="O10" s="98">
        <f>COUNTIF(AF38:AF80,"GEÇER")</f>
        <v>0</v>
      </c>
      <c r="P10" s="99"/>
      <c r="Q10" s="10"/>
      <c r="R10" s="121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3"/>
      <c r="AH10" s="13" t="str">
        <f t="shared" si="0"/>
        <v/>
      </c>
      <c r="AI10" s="14" t="str">
        <f>G81</f>
        <v xml:space="preserve"> </v>
      </c>
      <c r="AJ10" s="3" t="str">
        <f t="shared" si="1"/>
        <v/>
      </c>
    </row>
    <row r="11" spans="2:36" ht="20.100000000000001" customHeight="1">
      <c r="B11" s="4"/>
      <c r="C11" s="11">
        <v>3</v>
      </c>
      <c r="D11" s="77"/>
      <c r="E11" s="78"/>
      <c r="F11" s="12"/>
      <c r="G11" s="8"/>
      <c r="H11" s="96" t="s">
        <v>19</v>
      </c>
      <c r="I11" s="97"/>
      <c r="J11" s="97"/>
      <c r="K11" s="97"/>
      <c r="L11" s="97"/>
      <c r="M11" s="97"/>
      <c r="N11" s="97"/>
      <c r="O11" s="98">
        <f>COUNTIF(AF38:AF80,"ORTA")</f>
        <v>0</v>
      </c>
      <c r="P11" s="99"/>
      <c r="Q11" s="10"/>
      <c r="R11" s="100" t="s">
        <v>39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2"/>
      <c r="AH11" s="13" t="str">
        <f t="shared" si="0"/>
        <v/>
      </c>
      <c r="AI11" s="14" t="str">
        <f>H81</f>
        <v xml:space="preserve"> </v>
      </c>
      <c r="AJ11" s="3" t="str">
        <f t="shared" si="1"/>
        <v/>
      </c>
    </row>
    <row r="12" spans="2:36" ht="20.100000000000001" customHeight="1">
      <c r="B12" s="4"/>
      <c r="C12" s="11">
        <v>4</v>
      </c>
      <c r="D12" s="77"/>
      <c r="E12" s="78"/>
      <c r="F12" s="12"/>
      <c r="G12" s="8"/>
      <c r="H12" s="96" t="s">
        <v>20</v>
      </c>
      <c r="I12" s="97"/>
      <c r="J12" s="97"/>
      <c r="K12" s="97"/>
      <c r="L12" s="97"/>
      <c r="M12" s="97"/>
      <c r="N12" s="97"/>
      <c r="O12" s="98">
        <f>COUNTIF(AF38:AF80,"İYİ")</f>
        <v>0</v>
      </c>
      <c r="P12" s="99"/>
      <c r="Q12" s="10"/>
      <c r="R12" s="103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/>
      <c r="AH12" s="13" t="str">
        <f t="shared" si="0"/>
        <v/>
      </c>
      <c r="AI12" s="14" t="str">
        <f>I81</f>
        <v xml:space="preserve"> </v>
      </c>
      <c r="AJ12" s="3" t="str">
        <f t="shared" si="1"/>
        <v/>
      </c>
    </row>
    <row r="13" spans="2:36" ht="20.100000000000001" customHeight="1">
      <c r="B13" s="4"/>
      <c r="C13" s="11">
        <v>5</v>
      </c>
      <c r="D13" s="77"/>
      <c r="E13" s="78"/>
      <c r="F13" s="12"/>
      <c r="G13" s="8"/>
      <c r="H13" s="96" t="s">
        <v>21</v>
      </c>
      <c r="I13" s="97"/>
      <c r="J13" s="97"/>
      <c r="K13" s="97"/>
      <c r="L13" s="97"/>
      <c r="M13" s="97"/>
      <c r="N13" s="97"/>
      <c r="O13" s="98">
        <f>COUNTIF(AF38:AF80,"PEKİYİ")</f>
        <v>0</v>
      </c>
      <c r="P13" s="99"/>
      <c r="Q13" s="10"/>
      <c r="R13" s="103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H13" s="13" t="str">
        <f t="shared" si="0"/>
        <v/>
      </c>
      <c r="AI13" s="14" t="str">
        <f>J81</f>
        <v xml:space="preserve"> </v>
      </c>
      <c r="AJ13" s="3" t="str">
        <f t="shared" si="1"/>
        <v/>
      </c>
    </row>
    <row r="14" spans="2:36" ht="20.100000000000001" customHeight="1">
      <c r="B14" s="4"/>
      <c r="C14" s="11">
        <v>6</v>
      </c>
      <c r="D14" s="77"/>
      <c r="E14" s="78"/>
      <c r="F14" s="12"/>
      <c r="G14" s="8"/>
      <c r="H14" s="82"/>
      <c r="I14" s="83"/>
      <c r="J14" s="83"/>
      <c r="K14" s="83"/>
      <c r="L14" s="83"/>
      <c r="M14" s="83"/>
      <c r="N14" s="83"/>
      <c r="O14" s="83"/>
      <c r="P14" s="84"/>
      <c r="Q14" s="10"/>
      <c r="R14" s="103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H14" s="13" t="str">
        <f t="shared" si="0"/>
        <v/>
      </c>
      <c r="AI14" s="14" t="str">
        <f>K81</f>
        <v xml:space="preserve"> </v>
      </c>
      <c r="AJ14" s="3" t="str">
        <f t="shared" si="1"/>
        <v/>
      </c>
    </row>
    <row r="15" spans="2:36" ht="17.25" customHeight="1" thickBot="1">
      <c r="B15" s="4"/>
      <c r="C15" s="11">
        <v>7</v>
      </c>
      <c r="D15" s="77"/>
      <c r="E15" s="78"/>
      <c r="F15" s="12"/>
      <c r="G15" s="8"/>
      <c r="H15" s="85" t="s">
        <v>22</v>
      </c>
      <c r="I15" s="86"/>
      <c r="J15" s="86"/>
      <c r="K15" s="86"/>
      <c r="L15" s="86"/>
      <c r="M15" s="86"/>
      <c r="N15" s="86"/>
      <c r="O15" s="87" t="str">
        <f>IF(COUNT(AE38:AE80)=0," ",SUM(AE38:AE80)/COUNT(AE38:AE80))</f>
        <v xml:space="preserve"> </v>
      </c>
      <c r="P15" s="88"/>
      <c r="Q15" s="15"/>
      <c r="R15" s="103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/>
      <c r="AH15" s="13" t="str">
        <f t="shared" si="0"/>
        <v/>
      </c>
      <c r="AI15" s="14" t="str">
        <f>L81</f>
        <v xml:space="preserve"> </v>
      </c>
      <c r="AJ15" s="3" t="str">
        <f t="shared" si="1"/>
        <v/>
      </c>
    </row>
    <row r="16" spans="2:36" ht="20.100000000000001" customHeight="1" thickBot="1">
      <c r="B16" s="4"/>
      <c r="C16" s="11">
        <v>8</v>
      </c>
      <c r="D16" s="77"/>
      <c r="E16" s="78"/>
      <c r="F16" s="12"/>
      <c r="G16" s="8"/>
      <c r="H16" s="89" t="s">
        <v>23</v>
      </c>
      <c r="I16" s="90"/>
      <c r="J16" s="90"/>
      <c r="K16" s="90"/>
      <c r="L16" s="90"/>
      <c r="M16" s="90"/>
      <c r="N16" s="90"/>
      <c r="O16" s="91" t="e">
        <f>SUM(O10:O13)/SUM(O9:O14)</f>
        <v>#DIV/0!</v>
      </c>
      <c r="P16" s="92"/>
      <c r="Q16" s="10"/>
      <c r="R16" s="93" t="s">
        <v>36</v>
      </c>
      <c r="S16" s="94"/>
      <c r="T16" s="94"/>
      <c r="U16" s="94"/>
      <c r="V16" s="94"/>
      <c r="W16" s="94">
        <f>MAX(AE38:AE80)</f>
        <v>0</v>
      </c>
      <c r="X16" s="94"/>
      <c r="Y16" s="94"/>
      <c r="Z16" s="94" t="s">
        <v>37</v>
      </c>
      <c r="AA16" s="94"/>
      <c r="AB16" s="94"/>
      <c r="AC16" s="94"/>
      <c r="AD16" s="94"/>
      <c r="AE16" s="94">
        <f>MIN(AE38:AE80)</f>
        <v>0</v>
      </c>
      <c r="AF16" s="95"/>
      <c r="AH16" s="13" t="str">
        <f t="shared" si="0"/>
        <v/>
      </c>
      <c r="AI16" s="14" t="str">
        <f>M81</f>
        <v xml:space="preserve"> </v>
      </c>
      <c r="AJ16" s="3" t="str">
        <f t="shared" si="1"/>
        <v/>
      </c>
    </row>
    <row r="17" spans="2:36" ht="20.100000000000001" customHeight="1" thickBot="1">
      <c r="B17" s="4"/>
      <c r="C17" s="11">
        <v>9</v>
      </c>
      <c r="D17" s="77"/>
      <c r="E17" s="78"/>
      <c r="F17" s="1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6"/>
      <c r="AH17" s="13" t="str">
        <f t="shared" si="0"/>
        <v/>
      </c>
      <c r="AI17" s="14" t="str">
        <f>N81</f>
        <v xml:space="preserve"> </v>
      </c>
      <c r="AJ17" s="3" t="str">
        <f t="shared" si="1"/>
        <v/>
      </c>
    </row>
    <row r="18" spans="2:36" ht="20.100000000000001" customHeight="1">
      <c r="B18" s="4"/>
      <c r="C18" s="11">
        <v>10</v>
      </c>
      <c r="D18" s="77"/>
      <c r="E18" s="78"/>
      <c r="F18" s="12"/>
      <c r="G18" s="7"/>
      <c r="H18" s="79" t="s">
        <v>24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1"/>
      <c r="AH18" s="13" t="str">
        <f t="shared" si="0"/>
        <v/>
      </c>
      <c r="AI18" s="14" t="str">
        <f>O81</f>
        <v xml:space="preserve"> </v>
      </c>
      <c r="AJ18" s="3" t="str">
        <f t="shared" si="1"/>
        <v/>
      </c>
    </row>
    <row r="19" spans="2:36" ht="20.100000000000001" customHeight="1">
      <c r="B19" s="4"/>
      <c r="C19" s="11">
        <v>11</v>
      </c>
      <c r="D19" s="77"/>
      <c r="E19" s="78"/>
      <c r="F19" s="12"/>
      <c r="G19" s="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  <c r="AH19" s="13" t="str">
        <f t="shared" si="0"/>
        <v/>
      </c>
      <c r="AI19" s="14" t="str">
        <f>P81</f>
        <v xml:space="preserve"> </v>
      </c>
      <c r="AJ19" s="3" t="str">
        <f t="shared" si="1"/>
        <v/>
      </c>
    </row>
    <row r="20" spans="2:36" ht="20.100000000000001" customHeight="1">
      <c r="B20" s="4"/>
      <c r="C20" s="11">
        <v>12</v>
      </c>
      <c r="D20" s="77"/>
      <c r="E20" s="78"/>
      <c r="F20" s="12"/>
      <c r="G20" s="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  <c r="AH20" s="13" t="str">
        <f t="shared" si="0"/>
        <v/>
      </c>
      <c r="AI20" s="14" t="str">
        <f>Q81</f>
        <v xml:space="preserve"> </v>
      </c>
      <c r="AJ20" s="3" t="str">
        <f t="shared" si="1"/>
        <v/>
      </c>
    </row>
    <row r="21" spans="2:36" ht="20.100000000000001" customHeight="1">
      <c r="B21" s="4"/>
      <c r="C21" s="11">
        <v>13</v>
      </c>
      <c r="D21" s="77"/>
      <c r="E21" s="78"/>
      <c r="F21" s="12"/>
      <c r="G21" s="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H21" s="13" t="str">
        <f t="shared" si="0"/>
        <v/>
      </c>
      <c r="AI21" s="14" t="str">
        <f>R81</f>
        <v xml:space="preserve"> </v>
      </c>
      <c r="AJ21" s="3" t="str">
        <f t="shared" si="1"/>
        <v/>
      </c>
    </row>
    <row r="22" spans="2:36" ht="20.100000000000001" customHeight="1">
      <c r="B22" s="4"/>
      <c r="C22" s="11">
        <v>14</v>
      </c>
      <c r="D22" s="77"/>
      <c r="E22" s="78"/>
      <c r="F22" s="12"/>
      <c r="G22" s="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  <c r="AH22" s="13" t="str">
        <f t="shared" si="0"/>
        <v/>
      </c>
      <c r="AI22" s="14" t="str">
        <f>S81</f>
        <v xml:space="preserve"> </v>
      </c>
      <c r="AJ22" s="3" t="str">
        <f t="shared" si="1"/>
        <v/>
      </c>
    </row>
    <row r="23" spans="2:36" ht="20.100000000000001" customHeight="1">
      <c r="B23" s="4"/>
      <c r="C23" s="11">
        <v>15</v>
      </c>
      <c r="D23" s="77"/>
      <c r="E23" s="78"/>
      <c r="F23" s="12"/>
      <c r="G23" s="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  <c r="AH23" s="13" t="str">
        <f t="shared" si="0"/>
        <v/>
      </c>
      <c r="AI23" s="14" t="str">
        <f>T81</f>
        <v xml:space="preserve"> </v>
      </c>
      <c r="AJ23" s="3" t="str">
        <f t="shared" si="1"/>
        <v/>
      </c>
    </row>
    <row r="24" spans="2:36" ht="20.100000000000001" customHeight="1">
      <c r="B24" s="4"/>
      <c r="C24" s="11">
        <v>16</v>
      </c>
      <c r="D24" s="77"/>
      <c r="E24" s="78"/>
      <c r="F24" s="12"/>
      <c r="G24" s="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H24" s="13" t="str">
        <f t="shared" si="0"/>
        <v/>
      </c>
      <c r="AI24" s="14" t="str">
        <f>U81</f>
        <v xml:space="preserve"> </v>
      </c>
      <c r="AJ24" s="3" t="str">
        <f t="shared" si="1"/>
        <v/>
      </c>
    </row>
    <row r="25" spans="2:36" ht="20.100000000000001" customHeight="1">
      <c r="B25" s="4"/>
      <c r="C25" s="11">
        <v>17</v>
      </c>
      <c r="D25" s="61"/>
      <c r="E25" s="62"/>
      <c r="F25" s="20"/>
      <c r="G25" s="7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  <c r="AH25" s="13" t="str">
        <f t="shared" si="0"/>
        <v/>
      </c>
      <c r="AI25" s="14" t="str">
        <f>V81</f>
        <v xml:space="preserve"> </v>
      </c>
      <c r="AJ25" s="3" t="str">
        <f t="shared" si="1"/>
        <v/>
      </c>
    </row>
    <row r="26" spans="2:36" ht="20.100000000000001" customHeight="1">
      <c r="B26" s="4"/>
      <c r="C26" s="11">
        <v>18</v>
      </c>
      <c r="D26" s="61"/>
      <c r="E26" s="62"/>
      <c r="F26" s="20"/>
      <c r="G26" s="7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  <c r="AH26" s="13" t="str">
        <f t="shared" si="0"/>
        <v/>
      </c>
      <c r="AI26" s="14" t="str">
        <f>W81</f>
        <v xml:space="preserve"> </v>
      </c>
      <c r="AJ26" s="3" t="str">
        <f t="shared" si="1"/>
        <v/>
      </c>
    </row>
    <row r="27" spans="2:36" ht="20.100000000000001" customHeight="1">
      <c r="B27" s="4"/>
      <c r="C27" s="11">
        <v>19</v>
      </c>
      <c r="D27" s="61"/>
      <c r="E27" s="62"/>
      <c r="F27" s="20"/>
      <c r="G27" s="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  <c r="AH27" s="13" t="str">
        <f t="shared" si="0"/>
        <v/>
      </c>
      <c r="AI27" s="14" t="str">
        <f>X81</f>
        <v xml:space="preserve"> </v>
      </c>
      <c r="AJ27" s="3" t="str">
        <f t="shared" si="1"/>
        <v/>
      </c>
    </row>
    <row r="28" spans="2:36" ht="20.100000000000001" customHeight="1">
      <c r="B28" s="4"/>
      <c r="C28" s="11">
        <v>20</v>
      </c>
      <c r="D28" s="61"/>
      <c r="E28" s="62"/>
      <c r="F28" s="20"/>
      <c r="G28" s="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  <c r="AH28" s="13" t="str">
        <f t="shared" si="0"/>
        <v/>
      </c>
      <c r="AI28" s="14" t="str">
        <f>Y81</f>
        <v xml:space="preserve"> </v>
      </c>
      <c r="AJ28" s="3" t="str">
        <f t="shared" si="1"/>
        <v/>
      </c>
    </row>
    <row r="29" spans="2:36" ht="20.100000000000001" customHeight="1">
      <c r="B29" s="4"/>
      <c r="C29" s="11">
        <v>21</v>
      </c>
      <c r="D29" s="61"/>
      <c r="E29" s="62"/>
      <c r="F29" s="20"/>
      <c r="G29" s="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H29" s="13" t="str">
        <f t="shared" si="0"/>
        <v/>
      </c>
      <c r="AI29" s="14" t="str">
        <f>Z81</f>
        <v xml:space="preserve"> </v>
      </c>
      <c r="AJ29" s="3" t="str">
        <f t="shared" si="1"/>
        <v/>
      </c>
    </row>
    <row r="30" spans="2:36" ht="20.100000000000001" customHeight="1">
      <c r="B30" s="4"/>
      <c r="C30" s="11">
        <v>22</v>
      </c>
      <c r="D30" s="61"/>
      <c r="E30" s="62"/>
      <c r="F30" s="20"/>
      <c r="G30" s="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H30" s="13" t="str">
        <f t="shared" si="0"/>
        <v/>
      </c>
      <c r="AI30" s="14" t="str">
        <f>AA81</f>
        <v xml:space="preserve"> </v>
      </c>
      <c r="AJ30" s="3" t="str">
        <f t="shared" si="1"/>
        <v/>
      </c>
    </row>
    <row r="31" spans="2:36" ht="20.100000000000001" customHeight="1">
      <c r="B31" s="4"/>
      <c r="C31" s="11">
        <v>23</v>
      </c>
      <c r="D31" s="61"/>
      <c r="E31" s="62"/>
      <c r="F31" s="20"/>
      <c r="G31" s="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H31" s="13" t="str">
        <f t="shared" si="0"/>
        <v/>
      </c>
      <c r="AI31" s="14" t="str">
        <f>AB81</f>
        <v xml:space="preserve"> </v>
      </c>
      <c r="AJ31" s="3" t="str">
        <f t="shared" si="1"/>
        <v/>
      </c>
    </row>
    <row r="32" spans="2:36" ht="20.100000000000001" customHeight="1">
      <c r="B32" s="4"/>
      <c r="C32" s="11">
        <v>24</v>
      </c>
      <c r="D32" s="61"/>
      <c r="E32" s="62"/>
      <c r="F32" s="20"/>
      <c r="G32" s="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H32" s="13" t="str">
        <f t="shared" si="0"/>
        <v/>
      </c>
      <c r="AI32" s="14" t="str">
        <f>AC81</f>
        <v xml:space="preserve"> </v>
      </c>
      <c r="AJ32" s="3" t="str">
        <f t="shared" si="1"/>
        <v/>
      </c>
    </row>
    <row r="33" spans="2:36" ht="20.100000000000001" customHeight="1">
      <c r="B33" s="4"/>
      <c r="C33" s="11">
        <v>25</v>
      </c>
      <c r="D33" s="63"/>
      <c r="E33" s="63"/>
      <c r="F33" s="20"/>
      <c r="G33" s="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H33" s="13" t="str">
        <f t="shared" si="0"/>
        <v/>
      </c>
      <c r="AI33" s="14" t="str">
        <f>AD81</f>
        <v xml:space="preserve"> </v>
      </c>
      <c r="AJ33" s="3" t="str">
        <f t="shared" si="1"/>
        <v/>
      </c>
    </row>
    <row r="34" spans="2:36" ht="20.100000000000001" customHeight="1" thickBot="1">
      <c r="B34" s="4"/>
      <c r="C34" s="64" t="s">
        <v>25</v>
      </c>
      <c r="D34" s="65"/>
      <c r="E34" s="66"/>
      <c r="F34" s="21">
        <f>SUM(F9:F33)</f>
        <v>0</v>
      </c>
      <c r="G34" s="7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4"/>
      <c r="AH34" s="13"/>
      <c r="AI34" s="14"/>
    </row>
    <row r="35" spans="2:36" ht="27" customHeight="1" thickBot="1">
      <c r="B35" s="4"/>
      <c r="C35" s="8"/>
      <c r="D35" s="8"/>
      <c r="E35" s="8"/>
      <c r="F35" s="8"/>
      <c r="G35" s="8"/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H35" s="13"/>
      <c r="AI35" s="14"/>
    </row>
    <row r="36" spans="2:36" ht="24.95" customHeight="1">
      <c r="B36" s="4"/>
      <c r="C36" s="67" t="s">
        <v>26</v>
      </c>
      <c r="D36" s="68"/>
      <c r="E36" s="68"/>
      <c r="F36" s="68" t="s">
        <v>27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 t="s">
        <v>28</v>
      </c>
      <c r="AF36" s="71" t="s">
        <v>29</v>
      </c>
      <c r="AH36" s="13"/>
      <c r="AI36" s="14"/>
    </row>
    <row r="37" spans="2:36" ht="24.95" customHeight="1">
      <c r="B37" s="4"/>
      <c r="C37" s="25" t="s">
        <v>30</v>
      </c>
      <c r="D37" s="26" t="s">
        <v>31</v>
      </c>
      <c r="E37" s="26" t="s">
        <v>32</v>
      </c>
      <c r="F37" s="27">
        <v>1</v>
      </c>
      <c r="G37" s="27">
        <v>2</v>
      </c>
      <c r="H37" s="27">
        <v>3</v>
      </c>
      <c r="I37" s="27">
        <v>4</v>
      </c>
      <c r="J37" s="27">
        <v>5</v>
      </c>
      <c r="K37" s="27">
        <v>6</v>
      </c>
      <c r="L37" s="27">
        <v>7</v>
      </c>
      <c r="M37" s="27">
        <v>8</v>
      </c>
      <c r="N37" s="27">
        <v>9</v>
      </c>
      <c r="O37" s="27">
        <v>10</v>
      </c>
      <c r="P37" s="27">
        <v>11</v>
      </c>
      <c r="Q37" s="27">
        <v>12</v>
      </c>
      <c r="R37" s="27">
        <v>13</v>
      </c>
      <c r="S37" s="27">
        <v>14</v>
      </c>
      <c r="T37" s="27">
        <v>15</v>
      </c>
      <c r="U37" s="27">
        <v>16</v>
      </c>
      <c r="V37" s="27">
        <v>17</v>
      </c>
      <c r="W37" s="27">
        <v>18</v>
      </c>
      <c r="X37" s="27">
        <v>19</v>
      </c>
      <c r="Y37" s="27">
        <v>20</v>
      </c>
      <c r="Z37" s="27">
        <v>21</v>
      </c>
      <c r="AA37" s="27">
        <v>22</v>
      </c>
      <c r="AB37" s="27">
        <v>23</v>
      </c>
      <c r="AC37" s="27">
        <v>24</v>
      </c>
      <c r="AD37" s="27">
        <v>25</v>
      </c>
      <c r="AE37" s="70"/>
      <c r="AF37" s="72"/>
      <c r="AH37" s="13"/>
      <c r="AI37" s="14"/>
    </row>
    <row r="38" spans="2:36" ht="15" customHeight="1">
      <c r="B38" s="4"/>
      <c r="C38" s="28">
        <v>1</v>
      </c>
      <c r="D38" s="53"/>
      <c r="E38" s="51"/>
      <c r="F38" s="148"/>
      <c r="G38" s="52"/>
      <c r="H38" s="52"/>
      <c r="I38" s="52"/>
      <c r="J38" s="52"/>
      <c r="K38" s="52"/>
      <c r="L38" s="52"/>
      <c r="M38" s="52"/>
      <c r="N38" s="52"/>
      <c r="O38" s="5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 t="str">
        <f>IF(COUNTBLANK(F38:AD38)=COLUMNS(F38:AD38)," ",IF(SUM(F38:AD38)=0,0,SUM(F38:AD38)))</f>
        <v xml:space="preserve"> </v>
      </c>
      <c r="AF38" s="34" t="str">
        <f>IF(AE38=" "," ",IF(AE38&gt;=85,"PEKİYİ",IF(AE38&gt;=70,"İYİ",IF(AE38&gt;=60,"ORTA",IF(AE38&gt;=50,"GEÇER",IF(AE38&lt;50,"GEÇMEZ",0))))))</f>
        <v xml:space="preserve"> </v>
      </c>
      <c r="AH38" s="13"/>
      <c r="AI38" s="14"/>
    </row>
    <row r="39" spans="2:36" ht="15" customHeight="1">
      <c r="B39" s="4"/>
      <c r="C39" s="28">
        <v>2</v>
      </c>
      <c r="D39" s="53"/>
      <c r="E39" s="51"/>
      <c r="F39" s="148"/>
      <c r="G39" s="52"/>
      <c r="H39" s="52"/>
      <c r="I39" s="52"/>
      <c r="J39" s="52"/>
      <c r="K39" s="52"/>
      <c r="L39" s="52"/>
      <c r="M39" s="52"/>
      <c r="N39" s="52"/>
      <c r="O39" s="5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 t="str">
        <f t="shared" ref="AE39:AE80" si="2">IF(COUNTBLANK(F39:AD39)=COLUMNS(F39:AD39)," ",IF(SUM(F39:AD39)=0,0,SUM(F39:AD39)))</f>
        <v xml:space="preserve"> </v>
      </c>
      <c r="AF39" s="34" t="str">
        <f t="shared" ref="AF39:AF80" si="3">IF(AE39=" "," ",IF(AE39&gt;=85,"PEKİYİ",IF(AE39&gt;=70,"İYİ",IF(AE39&gt;=60,"ORTA",IF(AE39&gt;=50,"GEÇER",IF(AE39&lt;50,"GEÇMEZ",0))))))</f>
        <v xml:space="preserve"> </v>
      </c>
      <c r="AH39" s="13"/>
      <c r="AI39" s="14"/>
    </row>
    <row r="40" spans="2:36" ht="15" customHeight="1">
      <c r="B40" s="4"/>
      <c r="C40" s="28">
        <v>3</v>
      </c>
      <c r="D40" s="53"/>
      <c r="E40" s="51"/>
      <c r="F40" s="148"/>
      <c r="G40" s="52"/>
      <c r="H40" s="52"/>
      <c r="I40" s="52"/>
      <c r="J40" s="52"/>
      <c r="K40" s="52"/>
      <c r="L40" s="52"/>
      <c r="M40" s="52"/>
      <c r="N40" s="52"/>
      <c r="O40" s="5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 t="str">
        <f t="shared" si="2"/>
        <v xml:space="preserve"> </v>
      </c>
      <c r="AF40" s="34" t="str">
        <f t="shared" si="3"/>
        <v xml:space="preserve"> </v>
      </c>
      <c r="AH40" s="13"/>
      <c r="AI40" s="14"/>
    </row>
    <row r="41" spans="2:36" ht="15" customHeight="1">
      <c r="B41" s="4"/>
      <c r="C41" s="28">
        <v>4</v>
      </c>
      <c r="D41" s="53"/>
      <c r="E41" s="47"/>
      <c r="F41" s="148"/>
      <c r="G41" s="52"/>
      <c r="H41" s="52"/>
      <c r="I41" s="52"/>
      <c r="J41" s="52"/>
      <c r="K41" s="52"/>
      <c r="L41" s="52"/>
      <c r="M41" s="52"/>
      <c r="N41" s="52"/>
      <c r="O41" s="5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3" t="str">
        <f t="shared" si="2"/>
        <v xml:space="preserve"> </v>
      </c>
      <c r="AF41" s="34" t="str">
        <f t="shared" si="3"/>
        <v xml:space="preserve"> </v>
      </c>
      <c r="AH41" s="13"/>
      <c r="AI41" s="14"/>
    </row>
    <row r="42" spans="2:36" ht="15" customHeight="1">
      <c r="B42" s="4"/>
      <c r="C42" s="28">
        <v>5</v>
      </c>
      <c r="D42" s="53"/>
      <c r="E42" s="51"/>
      <c r="F42" s="148"/>
      <c r="G42" s="52"/>
      <c r="H42" s="52"/>
      <c r="I42" s="52"/>
      <c r="J42" s="52"/>
      <c r="K42" s="52"/>
      <c r="L42" s="52"/>
      <c r="M42" s="52"/>
      <c r="N42" s="52"/>
      <c r="O42" s="5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3" t="str">
        <f t="shared" si="2"/>
        <v xml:space="preserve"> </v>
      </c>
      <c r="AF42" s="34" t="str">
        <f t="shared" si="3"/>
        <v xml:space="preserve"> </v>
      </c>
    </row>
    <row r="43" spans="2:36" ht="15" customHeight="1">
      <c r="B43" s="4"/>
      <c r="C43" s="28">
        <v>6</v>
      </c>
      <c r="D43" s="53"/>
      <c r="E43" s="51"/>
      <c r="F43" s="148"/>
      <c r="G43" s="52"/>
      <c r="H43" s="52"/>
      <c r="I43" s="52"/>
      <c r="J43" s="52"/>
      <c r="K43" s="52"/>
      <c r="L43" s="52"/>
      <c r="M43" s="52"/>
      <c r="N43" s="52"/>
      <c r="O43" s="5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 t="str">
        <f t="shared" si="2"/>
        <v xml:space="preserve"> </v>
      </c>
      <c r="AF43" s="34" t="str">
        <f t="shared" si="3"/>
        <v xml:space="preserve"> </v>
      </c>
    </row>
    <row r="44" spans="2:36" ht="15" customHeight="1">
      <c r="B44" s="4"/>
      <c r="C44" s="28">
        <v>7</v>
      </c>
      <c r="D44" s="53"/>
      <c r="E44" s="51"/>
      <c r="F44" s="148"/>
      <c r="G44" s="52"/>
      <c r="H44" s="52"/>
      <c r="I44" s="52"/>
      <c r="J44" s="52"/>
      <c r="K44" s="52"/>
      <c r="L44" s="52"/>
      <c r="M44" s="52"/>
      <c r="N44" s="52"/>
      <c r="O44" s="5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 t="str">
        <f t="shared" si="2"/>
        <v xml:space="preserve"> </v>
      </c>
      <c r="AF44" s="34" t="str">
        <f t="shared" si="3"/>
        <v xml:space="preserve"> </v>
      </c>
    </row>
    <row r="45" spans="2:36" ht="15" customHeight="1">
      <c r="B45" s="4"/>
      <c r="C45" s="28">
        <v>8</v>
      </c>
      <c r="D45" s="53"/>
      <c r="E45" s="51"/>
      <c r="F45" s="148"/>
      <c r="G45" s="52"/>
      <c r="H45" s="52"/>
      <c r="I45" s="52"/>
      <c r="J45" s="52"/>
      <c r="K45" s="52"/>
      <c r="L45" s="52"/>
      <c r="M45" s="52"/>
      <c r="N45" s="52"/>
      <c r="O45" s="5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3" t="str">
        <f t="shared" si="2"/>
        <v xml:space="preserve"> </v>
      </c>
      <c r="AF45" s="34" t="str">
        <f t="shared" si="3"/>
        <v xml:space="preserve"> </v>
      </c>
    </row>
    <row r="46" spans="2:36" ht="15" customHeight="1">
      <c r="B46" s="4"/>
      <c r="C46" s="28">
        <v>9</v>
      </c>
      <c r="D46" s="53"/>
      <c r="E46" s="51"/>
      <c r="F46" s="148"/>
      <c r="G46" s="52"/>
      <c r="H46" s="52"/>
      <c r="I46" s="52"/>
      <c r="J46" s="52"/>
      <c r="K46" s="52"/>
      <c r="L46" s="52"/>
      <c r="M46" s="52"/>
      <c r="N46" s="52"/>
      <c r="O46" s="5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 t="str">
        <f t="shared" si="2"/>
        <v xml:space="preserve"> </v>
      </c>
      <c r="AF46" s="34" t="str">
        <f t="shared" si="3"/>
        <v xml:space="preserve"> </v>
      </c>
    </row>
    <row r="47" spans="2:36" ht="15" customHeight="1">
      <c r="B47" s="4"/>
      <c r="C47" s="28">
        <v>10</v>
      </c>
      <c r="D47" s="149"/>
      <c r="E47" s="51"/>
      <c r="F47" s="148"/>
      <c r="G47" s="52"/>
      <c r="H47" s="52"/>
      <c r="I47" s="52"/>
      <c r="J47" s="52"/>
      <c r="K47" s="52"/>
      <c r="L47" s="52"/>
      <c r="M47" s="52"/>
      <c r="N47" s="52"/>
      <c r="O47" s="5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3" t="str">
        <f t="shared" si="2"/>
        <v xml:space="preserve"> </v>
      </c>
      <c r="AF47" s="34" t="str">
        <f t="shared" si="3"/>
        <v xml:space="preserve"> </v>
      </c>
    </row>
    <row r="48" spans="2:36" ht="15" customHeight="1">
      <c r="B48" s="4"/>
      <c r="C48" s="28">
        <v>11</v>
      </c>
      <c r="D48" s="53"/>
      <c r="E48" s="51"/>
      <c r="F48" s="148"/>
      <c r="G48" s="52"/>
      <c r="H48" s="52"/>
      <c r="I48" s="52"/>
      <c r="J48" s="52"/>
      <c r="K48" s="52"/>
      <c r="L48" s="52"/>
      <c r="M48" s="52"/>
      <c r="N48" s="52"/>
      <c r="O48" s="5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 t="str">
        <f t="shared" si="2"/>
        <v xml:space="preserve"> </v>
      </c>
      <c r="AF48" s="34" t="str">
        <f t="shared" si="3"/>
        <v xml:space="preserve"> </v>
      </c>
    </row>
    <row r="49" spans="2:32" ht="15" customHeight="1">
      <c r="B49" s="4"/>
      <c r="C49" s="28">
        <v>12</v>
      </c>
      <c r="D49" s="149"/>
      <c r="E49" s="51"/>
      <c r="F49" s="148"/>
      <c r="G49" s="52"/>
      <c r="H49" s="52"/>
      <c r="I49" s="52"/>
      <c r="J49" s="52"/>
      <c r="K49" s="52"/>
      <c r="L49" s="52"/>
      <c r="M49" s="52"/>
      <c r="N49" s="52"/>
      <c r="O49" s="5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3" t="str">
        <f t="shared" si="2"/>
        <v xml:space="preserve"> </v>
      </c>
      <c r="AF49" s="34" t="str">
        <f t="shared" si="3"/>
        <v xml:space="preserve"> </v>
      </c>
    </row>
    <row r="50" spans="2:32" ht="15" customHeight="1">
      <c r="B50" s="4"/>
      <c r="C50" s="28">
        <v>13</v>
      </c>
      <c r="D50" s="149"/>
      <c r="E50" s="51"/>
      <c r="F50" s="148"/>
      <c r="G50" s="52"/>
      <c r="H50" s="52"/>
      <c r="I50" s="52"/>
      <c r="J50" s="52"/>
      <c r="K50" s="52"/>
      <c r="L50" s="52"/>
      <c r="M50" s="52"/>
      <c r="N50" s="52"/>
      <c r="O50" s="5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3" t="str">
        <f t="shared" si="2"/>
        <v xml:space="preserve"> </v>
      </c>
      <c r="AF50" s="34" t="str">
        <f t="shared" si="3"/>
        <v xml:space="preserve"> </v>
      </c>
    </row>
    <row r="51" spans="2:32" ht="15" customHeight="1">
      <c r="B51" s="4"/>
      <c r="C51" s="28">
        <v>14</v>
      </c>
      <c r="D51" s="53"/>
      <c r="E51" s="51"/>
      <c r="F51" s="148"/>
      <c r="G51" s="52"/>
      <c r="H51" s="52"/>
      <c r="I51" s="52"/>
      <c r="J51" s="52"/>
      <c r="K51" s="52"/>
      <c r="L51" s="52"/>
      <c r="M51" s="52"/>
      <c r="N51" s="52"/>
      <c r="O51" s="5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3" t="str">
        <f t="shared" si="2"/>
        <v xml:space="preserve"> </v>
      </c>
      <c r="AF51" s="34" t="str">
        <f t="shared" si="3"/>
        <v xml:space="preserve"> </v>
      </c>
    </row>
    <row r="52" spans="2:32" ht="15" customHeight="1">
      <c r="B52" s="4"/>
      <c r="C52" s="28">
        <v>15</v>
      </c>
      <c r="D52" s="53"/>
      <c r="E52" s="51"/>
      <c r="F52" s="148"/>
      <c r="G52" s="52"/>
      <c r="H52" s="52"/>
      <c r="I52" s="52"/>
      <c r="J52" s="52"/>
      <c r="K52" s="52"/>
      <c r="L52" s="52"/>
      <c r="M52" s="52"/>
      <c r="N52" s="52"/>
      <c r="O52" s="5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3" t="str">
        <f t="shared" si="2"/>
        <v xml:space="preserve"> </v>
      </c>
      <c r="AF52" s="34" t="str">
        <f t="shared" si="3"/>
        <v xml:space="preserve"> </v>
      </c>
    </row>
    <row r="53" spans="2:32" ht="15" customHeight="1">
      <c r="B53" s="4"/>
      <c r="C53" s="28">
        <v>16</v>
      </c>
      <c r="D53" s="53"/>
      <c r="E53" s="51"/>
      <c r="F53" s="148"/>
      <c r="G53" s="52"/>
      <c r="H53" s="52"/>
      <c r="I53" s="52"/>
      <c r="J53" s="52"/>
      <c r="K53" s="52"/>
      <c r="L53" s="52"/>
      <c r="M53" s="52"/>
      <c r="N53" s="52"/>
      <c r="O53" s="5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3" t="str">
        <f t="shared" si="2"/>
        <v xml:space="preserve"> </v>
      </c>
      <c r="AF53" s="34" t="str">
        <f t="shared" si="3"/>
        <v xml:space="preserve"> </v>
      </c>
    </row>
    <row r="54" spans="2:32" ht="15" customHeight="1">
      <c r="B54" s="4"/>
      <c r="C54" s="28">
        <v>17</v>
      </c>
      <c r="D54" s="53"/>
      <c r="E54" s="51"/>
      <c r="F54" s="148"/>
      <c r="G54" s="52"/>
      <c r="H54" s="52"/>
      <c r="I54" s="52"/>
      <c r="J54" s="52"/>
      <c r="K54" s="52"/>
      <c r="L54" s="52"/>
      <c r="M54" s="52"/>
      <c r="N54" s="52"/>
      <c r="O54" s="5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3" t="str">
        <f t="shared" si="2"/>
        <v xml:space="preserve"> </v>
      </c>
      <c r="AF54" s="34" t="str">
        <f t="shared" si="3"/>
        <v xml:space="preserve"> </v>
      </c>
    </row>
    <row r="55" spans="2:32" ht="15" customHeight="1">
      <c r="B55" s="4"/>
      <c r="C55" s="28">
        <v>18</v>
      </c>
      <c r="D55" s="53"/>
      <c r="E55" s="51"/>
      <c r="F55" s="148"/>
      <c r="G55" s="52"/>
      <c r="H55" s="52"/>
      <c r="I55" s="52"/>
      <c r="J55" s="52"/>
      <c r="K55" s="52"/>
      <c r="L55" s="52"/>
      <c r="M55" s="52"/>
      <c r="N55" s="52"/>
      <c r="O55" s="5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3" t="str">
        <f t="shared" si="2"/>
        <v xml:space="preserve"> </v>
      </c>
      <c r="AF55" s="34" t="str">
        <f t="shared" si="3"/>
        <v xml:space="preserve"> </v>
      </c>
    </row>
    <row r="56" spans="2:32" ht="15" customHeight="1">
      <c r="B56" s="4"/>
      <c r="C56" s="28">
        <v>19</v>
      </c>
      <c r="D56" s="53"/>
      <c r="E56" s="51"/>
      <c r="F56" s="148"/>
      <c r="G56" s="52"/>
      <c r="H56" s="52"/>
      <c r="I56" s="52"/>
      <c r="J56" s="52"/>
      <c r="K56" s="52"/>
      <c r="L56" s="52"/>
      <c r="M56" s="52"/>
      <c r="N56" s="52"/>
      <c r="O56" s="5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3" t="str">
        <f t="shared" si="2"/>
        <v xml:space="preserve"> </v>
      </c>
      <c r="AF56" s="34" t="str">
        <f t="shared" si="3"/>
        <v xml:space="preserve"> </v>
      </c>
    </row>
    <row r="57" spans="2:32" ht="15" customHeight="1">
      <c r="B57" s="4"/>
      <c r="C57" s="28">
        <v>20</v>
      </c>
      <c r="D57" s="45"/>
      <c r="E57" s="48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3" t="str">
        <f t="shared" si="2"/>
        <v xml:space="preserve"> </v>
      </c>
      <c r="AF57" s="34" t="str">
        <f t="shared" si="3"/>
        <v xml:space="preserve"> </v>
      </c>
    </row>
    <row r="58" spans="2:32" ht="15" customHeight="1">
      <c r="B58" s="4"/>
      <c r="C58" s="28">
        <v>21</v>
      </c>
      <c r="D58" s="44"/>
      <c r="E58" s="48"/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3" t="str">
        <f t="shared" si="2"/>
        <v xml:space="preserve"> </v>
      </c>
      <c r="AF58" s="34" t="str">
        <f t="shared" si="3"/>
        <v xml:space="preserve"> </v>
      </c>
    </row>
    <row r="59" spans="2:32" ht="15" customHeight="1">
      <c r="B59" s="4"/>
      <c r="C59" s="28">
        <v>22</v>
      </c>
      <c r="D59" s="43"/>
      <c r="E59" s="49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3" t="str">
        <f t="shared" si="2"/>
        <v xml:space="preserve"> </v>
      </c>
      <c r="AF59" s="34" t="str">
        <f t="shared" si="3"/>
        <v xml:space="preserve"> </v>
      </c>
    </row>
    <row r="60" spans="2:32" ht="15" customHeight="1">
      <c r="B60" s="4"/>
      <c r="C60" s="28">
        <v>23</v>
      </c>
      <c r="D60" s="43"/>
      <c r="E60" s="49"/>
      <c r="F60" s="31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 t="str">
        <f t="shared" si="2"/>
        <v xml:space="preserve"> </v>
      </c>
      <c r="AF60" s="34" t="str">
        <f t="shared" si="3"/>
        <v xml:space="preserve"> </v>
      </c>
    </row>
    <row r="61" spans="2:32" ht="15" customHeight="1">
      <c r="B61" s="4"/>
      <c r="C61" s="28">
        <v>24</v>
      </c>
      <c r="D61" s="43"/>
      <c r="E61" s="49"/>
      <c r="F61" s="31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3" t="str">
        <f t="shared" si="2"/>
        <v xml:space="preserve"> </v>
      </c>
      <c r="AF61" s="34" t="str">
        <f t="shared" si="3"/>
        <v xml:space="preserve"> </v>
      </c>
    </row>
    <row r="62" spans="2:32" ht="15" customHeight="1">
      <c r="B62" s="4"/>
      <c r="C62" s="28">
        <v>25</v>
      </c>
      <c r="D62" s="44"/>
      <c r="E62" s="49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3" t="str">
        <f t="shared" si="2"/>
        <v xml:space="preserve"> </v>
      </c>
      <c r="AF62" s="34" t="str">
        <f t="shared" si="3"/>
        <v xml:space="preserve"> </v>
      </c>
    </row>
    <row r="63" spans="2:32" ht="15" customHeight="1">
      <c r="B63" s="4"/>
      <c r="C63" s="28">
        <v>26</v>
      </c>
      <c r="D63" s="49"/>
      <c r="E63" s="49"/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3" t="str">
        <f t="shared" si="2"/>
        <v xml:space="preserve"> </v>
      </c>
      <c r="AF63" s="34" t="str">
        <f t="shared" si="3"/>
        <v xml:space="preserve"> </v>
      </c>
    </row>
    <row r="64" spans="2:32" ht="15" customHeight="1">
      <c r="B64" s="4"/>
      <c r="C64" s="28">
        <v>27</v>
      </c>
      <c r="D64" s="49"/>
      <c r="E64" s="49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3" t="str">
        <f t="shared" si="2"/>
        <v xml:space="preserve"> </v>
      </c>
      <c r="AF64" s="34" t="str">
        <f t="shared" si="3"/>
        <v xml:space="preserve"> </v>
      </c>
    </row>
    <row r="65" spans="2:32" ht="15" customHeight="1">
      <c r="B65" s="4"/>
      <c r="C65" s="28">
        <v>28</v>
      </c>
      <c r="D65" s="49"/>
      <c r="E65" s="49"/>
      <c r="F65" s="3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3" t="str">
        <f t="shared" si="2"/>
        <v xml:space="preserve"> </v>
      </c>
      <c r="AF65" s="34" t="str">
        <f t="shared" si="3"/>
        <v xml:space="preserve"> </v>
      </c>
    </row>
    <row r="66" spans="2:32" ht="15" customHeight="1">
      <c r="B66" s="4"/>
      <c r="C66" s="28">
        <v>29</v>
      </c>
      <c r="D66" s="49"/>
      <c r="E66" s="49"/>
      <c r="F66" s="31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3" t="str">
        <f t="shared" si="2"/>
        <v xml:space="preserve"> </v>
      </c>
      <c r="AF66" s="34" t="str">
        <f t="shared" si="3"/>
        <v xml:space="preserve"> </v>
      </c>
    </row>
    <row r="67" spans="2:32" ht="15" customHeight="1">
      <c r="B67" s="4"/>
      <c r="C67" s="28">
        <v>30</v>
      </c>
      <c r="D67" s="49"/>
      <c r="E67" s="49"/>
      <c r="F67" s="31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3" t="str">
        <f t="shared" si="2"/>
        <v xml:space="preserve"> </v>
      </c>
      <c r="AF67" s="34" t="str">
        <f t="shared" si="3"/>
        <v xml:space="preserve"> </v>
      </c>
    </row>
    <row r="68" spans="2:32" ht="15" customHeight="1">
      <c r="B68" s="4"/>
      <c r="C68" s="28">
        <v>31</v>
      </c>
      <c r="D68" s="49"/>
      <c r="E68" s="49"/>
      <c r="F68" s="31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3" t="str">
        <f t="shared" si="2"/>
        <v xml:space="preserve"> </v>
      </c>
      <c r="AF68" s="34" t="str">
        <f t="shared" si="3"/>
        <v xml:space="preserve"> </v>
      </c>
    </row>
    <row r="69" spans="2:32" ht="15" customHeight="1">
      <c r="B69" s="4"/>
      <c r="C69" s="28">
        <v>32</v>
      </c>
      <c r="D69" s="49"/>
      <c r="E69" s="49"/>
      <c r="F69" s="31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3" t="str">
        <f t="shared" si="2"/>
        <v xml:space="preserve"> </v>
      </c>
      <c r="AF69" s="34" t="str">
        <f t="shared" si="3"/>
        <v xml:space="preserve"> </v>
      </c>
    </row>
    <row r="70" spans="2:32" ht="15" customHeight="1">
      <c r="B70" s="4"/>
      <c r="C70" s="28">
        <v>33</v>
      </c>
      <c r="D70" s="49"/>
      <c r="E70" s="30"/>
      <c r="F70" s="31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3" t="str">
        <f t="shared" si="2"/>
        <v xml:space="preserve"> </v>
      </c>
      <c r="AF70" s="34" t="str">
        <f t="shared" si="3"/>
        <v xml:space="preserve"> </v>
      </c>
    </row>
    <row r="71" spans="2:32" ht="15" customHeight="1">
      <c r="B71" s="4"/>
      <c r="C71" s="28">
        <v>34</v>
      </c>
      <c r="D71" s="49"/>
      <c r="E71" s="30"/>
      <c r="F71" s="31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3" t="str">
        <f t="shared" si="2"/>
        <v xml:space="preserve"> </v>
      </c>
      <c r="AF71" s="34" t="str">
        <f t="shared" si="3"/>
        <v xml:space="preserve"> </v>
      </c>
    </row>
    <row r="72" spans="2:32" ht="15" customHeight="1">
      <c r="B72" s="4"/>
      <c r="C72" s="28">
        <v>35</v>
      </c>
      <c r="D72" s="35"/>
      <c r="E72" s="36"/>
      <c r="F72" s="31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3" t="str">
        <f t="shared" si="2"/>
        <v xml:space="preserve"> </v>
      </c>
      <c r="AF72" s="34" t="str">
        <f t="shared" si="3"/>
        <v xml:space="preserve"> </v>
      </c>
    </row>
    <row r="73" spans="2:32" ht="15" customHeight="1">
      <c r="B73" s="4"/>
      <c r="C73" s="28">
        <v>36</v>
      </c>
      <c r="D73" s="29"/>
      <c r="E73" s="30"/>
      <c r="F73" s="3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3" t="str">
        <f t="shared" si="2"/>
        <v xml:space="preserve"> </v>
      </c>
      <c r="AF73" s="34" t="str">
        <f t="shared" si="3"/>
        <v xml:space="preserve"> </v>
      </c>
    </row>
    <row r="74" spans="2:32" ht="15" customHeight="1">
      <c r="B74" s="4"/>
      <c r="C74" s="28">
        <v>37</v>
      </c>
      <c r="D74" s="37"/>
      <c r="E74" s="37"/>
      <c r="F74" s="31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3" t="str">
        <f t="shared" si="2"/>
        <v xml:space="preserve"> </v>
      </c>
      <c r="AF74" s="34" t="str">
        <f t="shared" si="3"/>
        <v xml:space="preserve"> </v>
      </c>
    </row>
    <row r="75" spans="2:32" ht="15" customHeight="1">
      <c r="B75" s="4"/>
      <c r="C75" s="28">
        <v>38</v>
      </c>
      <c r="D75" s="37"/>
      <c r="E75" s="37"/>
      <c r="F75" s="31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3" t="str">
        <f t="shared" si="2"/>
        <v xml:space="preserve"> </v>
      </c>
      <c r="AF75" s="34" t="str">
        <f t="shared" si="3"/>
        <v xml:space="preserve"> </v>
      </c>
    </row>
    <row r="76" spans="2:32" ht="15" customHeight="1">
      <c r="B76" s="4"/>
      <c r="C76" s="28">
        <v>39</v>
      </c>
      <c r="D76" s="37"/>
      <c r="E76" s="37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3" t="str">
        <f t="shared" si="2"/>
        <v xml:space="preserve"> </v>
      </c>
      <c r="AF76" s="34" t="str">
        <f t="shared" si="3"/>
        <v xml:space="preserve"> </v>
      </c>
    </row>
    <row r="77" spans="2:32" ht="15" customHeight="1">
      <c r="B77" s="4"/>
      <c r="C77" s="28">
        <v>40</v>
      </c>
      <c r="D77" s="37"/>
      <c r="E77" s="37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3" t="str">
        <f t="shared" si="2"/>
        <v xml:space="preserve"> </v>
      </c>
      <c r="AF77" s="34" t="str">
        <f t="shared" si="3"/>
        <v xml:space="preserve"> </v>
      </c>
    </row>
    <row r="78" spans="2:32" ht="15" customHeight="1">
      <c r="B78" s="4"/>
      <c r="C78" s="28">
        <v>41</v>
      </c>
      <c r="D78" s="37"/>
      <c r="E78" s="37"/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3" t="str">
        <f t="shared" si="2"/>
        <v xml:space="preserve"> </v>
      </c>
      <c r="AF78" s="34" t="str">
        <f t="shared" si="3"/>
        <v xml:space="preserve"> </v>
      </c>
    </row>
    <row r="79" spans="2:32" ht="15" customHeight="1">
      <c r="B79" s="4"/>
      <c r="C79" s="28">
        <v>42</v>
      </c>
      <c r="D79" s="37"/>
      <c r="E79" s="37"/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3" t="str">
        <f t="shared" si="2"/>
        <v xml:space="preserve"> </v>
      </c>
      <c r="AF79" s="34" t="str">
        <f t="shared" si="3"/>
        <v xml:space="preserve"> </v>
      </c>
    </row>
    <row r="80" spans="2:32" ht="15" customHeight="1">
      <c r="B80" s="4"/>
      <c r="C80" s="28">
        <v>43</v>
      </c>
      <c r="D80" s="37"/>
      <c r="E80" s="37"/>
      <c r="F80" s="3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3" t="str">
        <f t="shared" si="2"/>
        <v xml:space="preserve"> </v>
      </c>
      <c r="AF80" s="34" t="str">
        <f t="shared" si="3"/>
        <v xml:space="preserve"> </v>
      </c>
    </row>
    <row r="81" spans="2:33" ht="24.95" customHeight="1" thickBot="1">
      <c r="B81" s="4"/>
      <c r="C81" s="73" t="s">
        <v>33</v>
      </c>
      <c r="D81" s="74"/>
      <c r="E81" s="74"/>
      <c r="F81" s="38" t="str">
        <f>IF(F9=0," ",((SUM(F38:F80)/COUNT(F38:F80))*100)/F9)</f>
        <v xml:space="preserve"> </v>
      </c>
      <c r="G81" s="38" t="str">
        <f>IF(F10=0," ",((SUM(G38:G80)/COUNT(G38:G80))*100)/F10)</f>
        <v xml:space="preserve"> </v>
      </c>
      <c r="H81" s="38" t="str">
        <f>IF(F11=0," ",((SUM(H38:H80)/COUNT(H38:H80))*100)/F11)</f>
        <v xml:space="preserve"> </v>
      </c>
      <c r="I81" s="38" t="str">
        <f>IF(F12=0," ",((SUM(I38:I80)/COUNT(I38:I80))*100)/F12)</f>
        <v xml:space="preserve"> </v>
      </c>
      <c r="J81" s="38" t="str">
        <f>IF(F13=0," ",((SUM(J38:J80)/COUNT(J38:J80))*100)/F13)</f>
        <v xml:space="preserve"> </v>
      </c>
      <c r="K81" s="38" t="str">
        <f>IF(F14=0," ",((SUM(K38:K80)/COUNT(K38:K80))*100)/F14)</f>
        <v xml:space="preserve"> </v>
      </c>
      <c r="L81" s="38" t="str">
        <f>IF(F15=0," ",((SUM(L38:L80)/COUNT(L38:L80))*100)/F15)</f>
        <v xml:space="preserve"> </v>
      </c>
      <c r="M81" s="38" t="str">
        <f>IF(F16=0," ",((SUM(M38:M80)/COUNT(M38:M80))*100)/F16)</f>
        <v xml:space="preserve"> </v>
      </c>
      <c r="N81" s="38" t="str">
        <f>IF(F17=0," ",((SUM(N38:N80)/COUNT(N38:N80))*100)/F17)</f>
        <v xml:space="preserve"> </v>
      </c>
      <c r="O81" s="38" t="str">
        <f>IF(F18=0," ",((SUM(O38:O80)/COUNT(O38:O80))*100)/F18)</f>
        <v xml:space="preserve"> </v>
      </c>
      <c r="P81" s="38" t="str">
        <f>IF(F19=0," ",((SUM(P38:P80)/COUNT(P38:P80))*100)/F19)</f>
        <v xml:space="preserve"> </v>
      </c>
      <c r="Q81" s="38" t="str">
        <f>IF(F20=0," ",((SUM(Q38:Q80)/COUNT(Q38:Q80))*100)/F20)</f>
        <v xml:space="preserve"> </v>
      </c>
      <c r="R81" s="38" t="str">
        <f>IF(F21=0," ",((SUM(R38:R80)/COUNT(R38:R80))*100)/F21)</f>
        <v xml:space="preserve"> </v>
      </c>
      <c r="S81" s="38" t="str">
        <f>IF(F22=0," ",((SUM(S38:S80)/COUNT(S38:S80))*100)/F22)</f>
        <v xml:space="preserve"> </v>
      </c>
      <c r="T81" s="38" t="str">
        <f>IF(F23=0," ",((SUM(T38:T80)/COUNT(T38:T80))*100)/F23)</f>
        <v xml:space="preserve"> </v>
      </c>
      <c r="U81" s="38" t="str">
        <f>IF(F24=0," ",((SUM(U38:U80)/COUNT(U38:U80))*100)/F24)</f>
        <v xml:space="preserve"> </v>
      </c>
      <c r="V81" s="38" t="str">
        <f>IF(F25=0," ",((SUM(V38:V80)/COUNT(V38:V80))*100)/F25)</f>
        <v xml:space="preserve"> </v>
      </c>
      <c r="W81" s="38" t="str">
        <f>IF(F26=0," ",((SUM(W38:W80)/COUNT(W38:W80))*100)/F26)</f>
        <v xml:space="preserve"> </v>
      </c>
      <c r="X81" s="38" t="str">
        <f>IF(F27=0," ",((SUM(X38:X80)/COUNT(X38:X80))*100)/F27)</f>
        <v xml:space="preserve"> </v>
      </c>
      <c r="Y81" s="38" t="str">
        <f>IF(F28=0," ",((SUM(Y38:Y80)/COUNT(Y38:Y80))*100)/F28)</f>
        <v xml:space="preserve"> </v>
      </c>
      <c r="Z81" s="38" t="str">
        <f>IF(F29=0," ",((SUM(Z38:Z80)/COUNT(Z38:Z80))*100)/F29)</f>
        <v xml:space="preserve"> </v>
      </c>
      <c r="AA81" s="38" t="str">
        <f>IF(F30=0," ",((SUM(AA38:AA80)/COUNT(AA38:AA80))*100)/F30)</f>
        <v xml:space="preserve"> </v>
      </c>
      <c r="AB81" s="38" t="str">
        <f>IF(F31=0," ",((SUM(AB38:AB80)/COUNT(AB38:AB80))*100)/F31)</f>
        <v xml:space="preserve"> </v>
      </c>
      <c r="AC81" s="38" t="str">
        <f>IF(F32=0," ",((SUM(AC38:AC80)/COUNT(AC38:AC80))*100)/F32)</f>
        <v xml:space="preserve"> </v>
      </c>
      <c r="AD81" s="38" t="str">
        <f>IF(F33=0," ",((SUM(AD38:AD80)/COUNT(AD38:AD80))*100)/F33)</f>
        <v xml:space="preserve"> </v>
      </c>
      <c r="AE81" s="39"/>
      <c r="AF81" s="39"/>
    </row>
    <row r="82" spans="2:3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2:33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2:33">
      <c r="Y84" s="40"/>
      <c r="Z84" s="40"/>
      <c r="AA84" s="40"/>
      <c r="AB84" s="75"/>
      <c r="AC84" s="75"/>
      <c r="AD84" s="75"/>
      <c r="AE84" s="75"/>
      <c r="AF84" s="75"/>
      <c r="AG84" s="40"/>
    </row>
    <row r="85" spans="2:33">
      <c r="E85" s="50"/>
      <c r="I85" s="50"/>
      <c r="Y85" s="41"/>
      <c r="Z85" s="41"/>
      <c r="AA85" s="41"/>
      <c r="AB85" s="76" t="s">
        <v>35</v>
      </c>
      <c r="AC85" s="76"/>
      <c r="AD85" s="76"/>
      <c r="AE85" s="76"/>
      <c r="AF85" s="76"/>
      <c r="AG85" s="41"/>
    </row>
    <row r="86" spans="2:33">
      <c r="E86" s="50"/>
      <c r="I86" s="50"/>
      <c r="Y86" s="42"/>
      <c r="Z86" s="42"/>
      <c r="AA86" s="42"/>
      <c r="AB86" s="60" t="s">
        <v>34</v>
      </c>
      <c r="AC86" s="60"/>
      <c r="AD86" s="60"/>
      <c r="AE86" s="60"/>
      <c r="AF86" s="60"/>
      <c r="AG86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D38:D40 D42:D46" name="Aralık1_1_1"/>
  </protectedRanges>
  <autoFilter ref="C37:E37"/>
  <mergeCells count="83">
    <mergeCell ref="AB86:AF86"/>
    <mergeCell ref="D31:E31"/>
    <mergeCell ref="D32:E32"/>
    <mergeCell ref="D33:E33"/>
    <mergeCell ref="C34:E34"/>
    <mergeCell ref="C36:E36"/>
    <mergeCell ref="F36:AD36"/>
    <mergeCell ref="AE36:AE37"/>
    <mergeCell ref="AF36:AF37"/>
    <mergeCell ref="C81:E81"/>
    <mergeCell ref="AB84:AF84"/>
    <mergeCell ref="AB85:AF85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D16:E16"/>
    <mergeCell ref="H16:N16"/>
    <mergeCell ref="O16:P16"/>
    <mergeCell ref="R16:V16"/>
    <mergeCell ref="W16:Y16"/>
    <mergeCell ref="Z16:AD16"/>
    <mergeCell ref="AE16:AF16"/>
    <mergeCell ref="D17:E17"/>
    <mergeCell ref="D11:E11"/>
    <mergeCell ref="H11:N11"/>
    <mergeCell ref="O11:P11"/>
    <mergeCell ref="R11:AF15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1:AF1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81:O81">
    <cfRule type="cellIs" dxfId="3" priority="4" stopIfTrue="1" operator="lessThan">
      <formula>50</formula>
    </cfRule>
  </conditionalFormatting>
  <conditionalFormatting sqref="F81:AD81">
    <cfRule type="cellIs" dxfId="2" priority="2" stopIfTrue="1" operator="lessThan">
      <formula>50</formula>
    </cfRule>
    <cfRule type="cellIs" dxfId="1" priority="3" stopIfTrue="1" operator="lessThan">
      <formula>50</formula>
    </cfRule>
  </conditionalFormatting>
  <conditionalFormatting sqref="AF38:AF80">
    <cfRule type="cellIs" dxfId="0" priority="1" stopIfTrue="1" operator="equal">
      <formula>"GEÇMEZ"</formula>
    </cfRule>
  </conditionalFormatting>
  <hyperlinks>
    <hyperlink ref="AH3" r:id="rId1" display="suataksakal@gmail.com"/>
  </hyperlinks>
  <printOptions horizontalCentered="1" verticalCentered="1"/>
  <pageMargins left="0" right="0" top="0" bottom="0" header="0" footer="0"/>
  <pageSetup paperSize="9" scale="5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11N TV</vt:lpstr>
      <vt:lpstr>'11N TV'!Yazdırma_Alanı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b203-01</dc:creator>
  <cp:lastModifiedBy>B201-04</cp:lastModifiedBy>
  <cp:lastPrinted>2022-11-30T13:27:13Z</cp:lastPrinted>
  <dcterms:created xsi:type="dcterms:W3CDTF">2016-11-30T15:36:45Z</dcterms:created>
  <dcterms:modified xsi:type="dcterms:W3CDTF">2022-12-14T12:04:52Z</dcterms:modified>
</cp:coreProperties>
</file>